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Ejecucion de presupuesto\2023\"/>
    </mc:Choice>
  </mc:AlternateContent>
  <xr:revisionPtr revIDLastSave="0" documentId="8_{05E60304-D330-496C-A6DF-168E766CD65D}" xr6:coauthVersionLast="36" xr6:coauthVersionMax="36" xr10:uidLastSave="{00000000-0000-0000-0000-000000000000}"/>
  <bookViews>
    <workbookView xWindow="0" yWindow="0" windowWidth="20460" windowHeight="8910" firstSheet="1" activeTab="1" xr2:uid="{C190559E-B4FE-48E6-B5F5-A0541220D3C6}"/>
  </bookViews>
  <sheets>
    <sheet name="Presentacion" sheetId="15" state="hidden" r:id="rId1"/>
    <sheet name="EjeccTransp2022" sheetId="3" r:id="rId2"/>
  </sheets>
  <definedNames>
    <definedName name="_xlnm.Print_Titles" localSheetId="1">EjeccTransp2022!$1:$8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5" l="1"/>
  <c r="C14" i="15"/>
  <c r="D12" i="15"/>
  <c r="E12" i="15" s="1"/>
  <c r="E9" i="15"/>
  <c r="E14" i="15" l="1"/>
  <c r="C20" i="15" l="1"/>
  <c r="C22" i="15" s="1"/>
  <c r="D20" i="15" l="1"/>
  <c r="D22" i="15" l="1"/>
  <c r="E22" i="15" s="1"/>
  <c r="E20" i="15"/>
</calcChain>
</file>

<file path=xl/sharedStrings.xml><?xml version="1.0" encoding="utf-8"?>
<sst xmlns="http://schemas.openxmlformats.org/spreadsheetml/2006/main" count="115" uniqueCount="107">
  <si>
    <t>Febrero</t>
  </si>
  <si>
    <t>Marzo</t>
  </si>
  <si>
    <t>Abril</t>
  </si>
  <si>
    <t>DISPONIBLE</t>
  </si>
  <si>
    <t>GASTOS</t>
  </si>
  <si>
    <t>Enc. Sección Presupuesto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</si>
  <si>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</si>
  <si>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</si>
  <si>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</si>
  <si>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</si>
  <si>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</si>
  <si>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</si>
  <si>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</si>
  <si>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</si>
  <si>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</si>
  <si>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</si>
  <si>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</si>
  <si>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</si>
  <si>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</si>
  <si>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</si>
  <si>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</si>
  <si>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</si>
  <si>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</si>
  <si>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</si>
  <si>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</si>
  <si>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</si>
  <si>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</si>
  <si>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</si>
  <si>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</si>
  <si>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</si>
  <si>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</si>
  <si>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</si>
  <si>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</si>
  <si>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</si>
  <si>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</si>
  <si>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</si>
  <si>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</si>
  <si>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</si>
  <si>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</si>
  <si>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</si>
  <si>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</si>
  <si>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</si>
  <si>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</si>
  <si>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</si>
  <si>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</si>
  <si>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</si>
  <si>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</si>
  <si>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</si>
  <si>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</si>
  <si>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</si>
  <si>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</si>
  <si>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</si>
  <si>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</si>
  <si>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</si>
  <si>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</si>
  <si>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</si>
  <si>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</si>
  <si>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</si>
  <si>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</si>
  <si>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</si>
  <si>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</si>
  <si>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</si>
  <si>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</si>
  <si>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</si>
  <si>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</si>
  <si>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</si>
  <si>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</si>
  <si>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</si>
  <si>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</si>
  <si>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</si>
  <si>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</si>
  <si>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</si>
  <si>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</si>
  <si>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</si>
  <si>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</si>
  <si>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</si>
  <si>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</si>
  <si>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</si>
  <si>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</si>
  <si>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</si>
  <si>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</si>
  <si>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</si>
  <si>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</si>
  <si>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</si>
  <si>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</si>
  <si>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</si>
  <si>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</si>
  <si>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</si>
  <si>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Año 2022</t>
  </si>
  <si>
    <t>BALANCE</t>
  </si>
  <si>
    <t>%</t>
  </si>
  <si>
    <t>CENTRO DE DESARROLLO Y COMPETITIVIDAD INDUSTRIAL (PROINDUSTRIA)</t>
  </si>
  <si>
    <t>José Calazan González</t>
  </si>
  <si>
    <r>
      <rPr>
        <b/>
        <sz val="6"/>
        <color theme="1"/>
        <rFont val="Calibri"/>
        <family val="2"/>
        <scheme val="minor"/>
      </rPr>
      <t>Presupuesto aprobado:</t>
    </r>
    <r>
      <rPr>
        <sz val="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</si>
  <si>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6"/>
        <color theme="1"/>
        <rFont val="Calibri"/>
        <family val="2"/>
        <scheme val="minor"/>
      </rPr>
      <t xml:space="preserve">Se refiere al presupuesto aprobado en caso de que el Consejo de Proindustria apruebe un presupuesto complementario. </t>
    </r>
  </si>
  <si>
    <r>
      <rPr>
        <b/>
        <sz val="6"/>
        <color theme="1"/>
        <rFont val="Calibri"/>
        <family val="2"/>
        <scheme val="minor"/>
      </rPr>
      <t>Total devengado:</t>
    </r>
    <r>
      <rPr>
        <sz val="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</si>
  <si>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2.3.8 - GASTOS ASIGNARÁN DURANTE EL EJERCICIO (ART. 32 Y 33 LEY 423-06)</t>
  </si>
  <si>
    <t>INGRESOS</t>
  </si>
  <si>
    <t>PROPIOS</t>
  </si>
  <si>
    <t>PRESUPUESTADOS</t>
  </si>
  <si>
    <t>EJECUTADOS</t>
  </si>
  <si>
    <t>GOBIERNOS CENTRAL</t>
  </si>
  <si>
    <t xml:space="preserve">EJECUCION DE INGRESOS Y GASTOS </t>
  </si>
  <si>
    <t>TOTALES</t>
  </si>
  <si>
    <t>CORRIENTES Y DE CAPITAL</t>
  </si>
  <si>
    <t>Lic. José Calazan Gonzalez C.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</si>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</sst>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trike/>
      <sz val="11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/>
    <xf numFmtId="0" fontId="13" fillId="3" borderId="8" xfId="0" applyFont="1" applyFill="1" applyBorder="1" applyAlignment="1">
      <alignment horizontal="center"/>
    </xf>
    <xf numFmtId="166" fontId="14" fillId="0" borderId="12" xfId="0" applyNumberFormat="1" applyFont="1" applyBorder="1"/>
    <xf numFmtId="166" fontId="14" fillId="0" borderId="0" xfId="0" applyNumberFormat="1" applyFont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 wrapText="1" readingOrder="1"/>
    </xf>
    <xf numFmtId="0" fontId="8" fillId="0" borderId="0" xfId="0" applyFont="1"/>
    <xf numFmtId="43" fontId="19" fillId="0" borderId="0" xfId="1" applyFont="1"/>
    <xf numFmtId="0" fontId="13" fillId="3" borderId="1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43" fontId="8" fillId="0" borderId="0" xfId="0" applyNumberFormat="1" applyFont="1"/>
    <xf numFmtId="0" fontId="15" fillId="0" borderId="0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17" fillId="0" borderId="0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66" fontId="14" fillId="0" borderId="0" xfId="0" applyNumberFormat="1" applyFont="1" applyBorder="1"/>
    <xf numFmtId="0" fontId="20" fillId="3" borderId="0" xfId="0" applyFont="1" applyFill="1" applyBorder="1" applyAlignment="1">
      <alignment horizontal="center"/>
    </xf>
    <xf numFmtId="0" fontId="11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166" fontId="12" fillId="0" borderId="0" xfId="0" applyNumberFormat="1" applyFont="1"/>
    <xf numFmtId="43" fontId="12" fillId="0" borderId="0" xfId="1" applyFont="1"/>
    <xf numFmtId="43" fontId="12" fillId="0" borderId="0" xfId="0" applyNumberFormat="1" applyFont="1"/>
    <xf numFmtId="166" fontId="10" fillId="0" borderId="0" xfId="0" applyNumberFormat="1" applyFont="1"/>
    <xf numFmtId="166" fontId="10" fillId="0" borderId="12" xfId="0" applyNumberFormat="1" applyFont="1" applyBorder="1"/>
    <xf numFmtId="43" fontId="10" fillId="4" borderId="13" xfId="1" applyFont="1" applyFill="1" applyBorder="1"/>
    <xf numFmtId="0" fontId="24" fillId="0" borderId="12" xfId="0" applyFont="1" applyBorder="1" applyAlignment="1">
      <alignment horizontal="left"/>
    </xf>
    <xf numFmtId="0" fontId="24" fillId="0" borderId="0" xfId="0" applyFont="1" applyAlignment="1">
      <alignment horizontal="left" indent="1"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wrapText="1" indent="2"/>
    </xf>
    <xf numFmtId="0" fontId="25" fillId="4" borderId="13" xfId="0" applyFont="1" applyFill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43" fontId="12" fillId="4" borderId="13" xfId="1" applyFont="1" applyFill="1" applyBorder="1"/>
    <xf numFmtId="0" fontId="6" fillId="0" borderId="0" xfId="0" applyFont="1" applyAlignment="1">
      <alignment wrapText="1"/>
    </xf>
    <xf numFmtId="43" fontId="2" fillId="0" borderId="0" xfId="1" applyFont="1"/>
    <xf numFmtId="43" fontId="6" fillId="0" borderId="0" xfId="1" applyFont="1"/>
    <xf numFmtId="43" fontId="5" fillId="0" borderId="16" xfId="1" applyFont="1" applyBorder="1"/>
    <xf numFmtId="165" fontId="5" fillId="0" borderId="16" xfId="1" applyNumberFormat="1" applyFont="1" applyBorder="1"/>
    <xf numFmtId="0" fontId="21" fillId="0" borderId="0" xfId="0" applyFont="1" applyBorder="1" applyAlignment="1">
      <alignment vertical="top" wrapText="1" readingOrder="1"/>
    </xf>
    <xf numFmtId="0" fontId="3" fillId="0" borderId="0" xfId="0" applyFont="1" applyBorder="1" applyAlignment="1">
      <alignment vertical="center"/>
    </xf>
    <xf numFmtId="0" fontId="2" fillId="0" borderId="1" xfId="0" applyFont="1" applyBorder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14" fillId="0" borderId="0" xfId="0" applyFont="1" applyBorder="1" applyAlignment="1"/>
    <xf numFmtId="0" fontId="22" fillId="0" borderId="0" xfId="0" applyFont="1" applyAlignment="1"/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top" wrapText="1" readingOrder="1"/>
    </xf>
    <xf numFmtId="0" fontId="21" fillId="0" borderId="0" xfId="0" applyFont="1" applyBorder="1" applyAlignment="1">
      <alignment horizontal="center" vertical="top" wrapText="1" readingOrder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43" fontId="13" fillId="2" borderId="8" xfId="1" applyFont="1" applyFill="1" applyBorder="1" applyAlignment="1">
      <alignment horizontal="center" vertical="center" wrapText="1"/>
    </xf>
    <xf numFmtId="43" fontId="13" fillId="2" borderId="11" xfId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0</xdr:rowOff>
    </xdr:from>
    <xdr:to>
      <xdr:col>0</xdr:col>
      <xdr:colOff>752475</xdr:colOff>
      <xdr:row>6</xdr:row>
      <xdr:rowOff>45292</xdr:rowOff>
    </xdr:to>
    <xdr:pic>
      <xdr:nvPicPr>
        <xdr:cNvPr id="2" name="Imagen 1" descr="unnamed">
          <a:extLst>
            <a:ext uri="{FF2B5EF4-FFF2-40B4-BE49-F238E27FC236}">
              <a16:creationId xmlns:a16="http://schemas.microsoft.com/office/drawing/2014/main" id="{1354600C-E2C8-4AA7-A9AC-1E16AADE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190500"/>
          <a:ext cx="742951" cy="835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2</xdr:row>
      <xdr:rowOff>57150</xdr:rowOff>
    </xdr:from>
    <xdr:to>
      <xdr:col>10</xdr:col>
      <xdr:colOff>55244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4495031-5439-4B73-B934-77B9B037D54E}"/>
            </a:ext>
          </a:extLst>
        </xdr:cNvPr>
        <xdr:cNvSpPr txBox="1"/>
      </xdr:nvSpPr>
      <xdr:spPr>
        <a:xfrm>
          <a:off x="5124450" y="771525"/>
          <a:ext cx="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219074</xdr:rowOff>
    </xdr:from>
    <xdr:to>
      <xdr:col>1</xdr:col>
      <xdr:colOff>55244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A31FA40-3E65-4228-84A2-2440259DE0F3}"/>
            </a:ext>
          </a:extLst>
        </xdr:cNvPr>
        <xdr:cNvSpPr txBox="1"/>
      </xdr:nvSpPr>
      <xdr:spPr>
        <a:xfrm>
          <a:off x="95250" y="581024"/>
          <a:ext cx="45719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381000</xdr:colOff>
      <xdr:row>0</xdr:row>
      <xdr:rowOff>352425</xdr:rowOff>
    </xdr:from>
    <xdr:to>
      <xdr:col>1</xdr:col>
      <xdr:colOff>1338155</xdr:colOff>
      <xdr:row>4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7AB2D85-7E38-4B07-9EA0-A094268AC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52425"/>
          <a:ext cx="95715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280C-9B5A-4446-A5CF-CC8C1E4244DD}">
  <dimension ref="A2:Q27"/>
  <sheetViews>
    <sheetView workbookViewId="0">
      <selection activeCell="L16" sqref="L16"/>
    </sheetView>
  </sheetViews>
  <sheetFormatPr baseColWidth="10" defaultRowHeight="15" x14ac:dyDescent="0.25"/>
  <cols>
    <col min="1" max="1" width="13.140625" customWidth="1"/>
    <col min="2" max="2" width="17.42578125" bestFit="1" customWidth="1"/>
    <col min="3" max="3" width="17.28515625" customWidth="1"/>
    <col min="4" max="4" width="16.140625" customWidth="1"/>
  </cols>
  <sheetData>
    <row r="2" spans="1:17" ht="18.75" customHeight="1" x14ac:dyDescent="0.25">
      <c r="B2" s="52" t="s">
        <v>91</v>
      </c>
      <c r="C2" s="53"/>
      <c r="D2" s="53"/>
      <c r="E2" s="53"/>
      <c r="F2" s="53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5.75" x14ac:dyDescent="0.25">
      <c r="A3" s="1"/>
      <c r="B3" s="54" t="s">
        <v>102</v>
      </c>
      <c r="C3" s="55"/>
      <c r="D3" s="55"/>
      <c r="E3" s="55"/>
      <c r="F3" s="55"/>
      <c r="G3" s="42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.75" x14ac:dyDescent="0.25">
      <c r="A4" s="1"/>
      <c r="B4" s="54" t="s">
        <v>88</v>
      </c>
      <c r="C4" s="55"/>
      <c r="D4" s="55"/>
      <c r="E4" s="55"/>
      <c r="F4" s="55"/>
      <c r="G4" s="42"/>
    </row>
    <row r="5" spans="1:17" ht="15.75" x14ac:dyDescent="0.25">
      <c r="A5" s="1"/>
      <c r="B5" s="1"/>
      <c r="C5" s="1"/>
      <c r="D5" s="1"/>
      <c r="E5" s="1"/>
      <c r="F5" s="1"/>
    </row>
    <row r="6" spans="1:17" ht="15.75" x14ac:dyDescent="0.25">
      <c r="A6" s="1"/>
      <c r="B6" s="1"/>
      <c r="C6" s="1"/>
      <c r="D6" s="1"/>
      <c r="E6" s="1"/>
      <c r="F6" s="1"/>
    </row>
    <row r="7" spans="1:17" ht="20.25" x14ac:dyDescent="0.3">
      <c r="A7" s="1"/>
      <c r="B7" s="51" t="s">
        <v>97</v>
      </c>
      <c r="C7" s="51"/>
      <c r="D7" s="51"/>
      <c r="E7" s="51"/>
      <c r="F7" s="1"/>
    </row>
    <row r="8" spans="1:17" ht="15.75" x14ac:dyDescent="0.25">
      <c r="A8" s="1"/>
      <c r="B8" s="43"/>
      <c r="C8" s="44" t="s">
        <v>99</v>
      </c>
      <c r="D8" s="45" t="s">
        <v>100</v>
      </c>
      <c r="E8" s="46" t="s">
        <v>90</v>
      </c>
      <c r="F8" s="1"/>
    </row>
    <row r="9" spans="1:17" ht="15.75" x14ac:dyDescent="0.25">
      <c r="A9" s="1"/>
      <c r="B9" s="3" t="s">
        <v>98</v>
      </c>
      <c r="C9" s="38">
        <v>1319047863</v>
      </c>
      <c r="D9" s="38">
        <v>1241390778</v>
      </c>
      <c r="E9" s="38">
        <f>+D9/C9</f>
        <v>0.94112640854185592</v>
      </c>
      <c r="F9" s="1"/>
    </row>
    <row r="10" spans="1:17" ht="15.75" x14ac:dyDescent="0.25">
      <c r="A10" s="1"/>
      <c r="B10" s="1"/>
      <c r="C10" s="38"/>
      <c r="D10" s="38"/>
      <c r="E10" s="38"/>
      <c r="F10" s="1"/>
    </row>
    <row r="11" spans="1:17" ht="15.75" x14ac:dyDescent="0.25">
      <c r="A11" s="1"/>
      <c r="B11" s="3" t="s">
        <v>101</v>
      </c>
      <c r="C11" s="38"/>
      <c r="D11" s="38"/>
      <c r="E11" s="38"/>
      <c r="F11" s="1"/>
    </row>
    <row r="12" spans="1:17" ht="23.25" x14ac:dyDescent="0.25">
      <c r="A12" s="1"/>
      <c r="B12" s="36" t="s">
        <v>104</v>
      </c>
      <c r="C12" s="38">
        <v>43391881</v>
      </c>
      <c r="D12" s="38">
        <f>56897483+100393817</f>
        <v>157291300</v>
      </c>
      <c r="E12" s="38">
        <f>+D12/C12</f>
        <v>3.6249016261820963</v>
      </c>
      <c r="F12" s="1"/>
    </row>
    <row r="13" spans="1:17" ht="15.75" x14ac:dyDescent="0.25">
      <c r="A13" s="1"/>
      <c r="B13" s="2"/>
      <c r="C13" s="38"/>
      <c r="D13" s="38"/>
      <c r="E13" s="38"/>
      <c r="F13" s="1"/>
    </row>
    <row r="14" spans="1:17" ht="16.5" thickBot="1" x14ac:dyDescent="0.3">
      <c r="A14" s="1"/>
      <c r="B14" s="3" t="s">
        <v>103</v>
      </c>
      <c r="C14" s="40">
        <f>SUM(C9:C13)</f>
        <v>1362439744</v>
      </c>
      <c r="D14" s="40">
        <f>SUM(D9:D13)</f>
        <v>1398682078</v>
      </c>
      <c r="E14" s="39">
        <f>+D14/C14</f>
        <v>1.0266010545857946</v>
      </c>
      <c r="F14" s="1"/>
    </row>
    <row r="15" spans="1:17" ht="16.5" thickTop="1" x14ac:dyDescent="0.25">
      <c r="A15" s="1"/>
      <c r="B15" s="1"/>
      <c r="C15" s="1"/>
      <c r="D15" s="1"/>
      <c r="E15" s="37"/>
      <c r="F15" s="1"/>
    </row>
    <row r="16" spans="1:17" ht="15.75" x14ac:dyDescent="0.25">
      <c r="A16" s="1"/>
      <c r="B16" s="1"/>
      <c r="C16" s="1"/>
      <c r="D16" s="1"/>
      <c r="E16" s="1"/>
      <c r="F16" s="1"/>
    </row>
    <row r="17" spans="1:6" ht="15.75" x14ac:dyDescent="0.25">
      <c r="A17" s="1"/>
      <c r="B17" s="1"/>
      <c r="C17" s="1"/>
      <c r="D17" s="1"/>
      <c r="E17" s="1"/>
      <c r="F17" s="1"/>
    </row>
    <row r="18" spans="1:6" ht="20.25" x14ac:dyDescent="0.3">
      <c r="A18" s="1"/>
      <c r="B18" s="51" t="s">
        <v>4</v>
      </c>
      <c r="C18" s="51"/>
      <c r="D18" s="51"/>
      <c r="E18" s="51"/>
      <c r="F18" s="1"/>
    </row>
    <row r="19" spans="1:6" ht="15.75" x14ac:dyDescent="0.25">
      <c r="A19" s="1"/>
      <c r="B19" s="43"/>
      <c r="C19" s="44" t="s">
        <v>99</v>
      </c>
      <c r="D19" s="45" t="s">
        <v>100</v>
      </c>
      <c r="E19" s="46" t="s">
        <v>90</v>
      </c>
      <c r="F19" s="1"/>
    </row>
    <row r="20" spans="1:6" ht="15.75" x14ac:dyDescent="0.25">
      <c r="A20" s="1"/>
      <c r="B20" s="3" t="s">
        <v>4</v>
      </c>
      <c r="C20" s="38">
        <f>+EjeccTransp2022!D83</f>
        <v>801316776</v>
      </c>
      <c r="D20" s="38">
        <f>+EjeccTransp2022!I83</f>
        <v>567362061.11928701</v>
      </c>
      <c r="E20" s="38">
        <f>+D20/C20</f>
        <v>0.70803716846093712</v>
      </c>
      <c r="F20" s="1"/>
    </row>
    <row r="21" spans="1:6" ht="15.75" x14ac:dyDescent="0.25">
      <c r="A21" s="1"/>
      <c r="B21" s="2"/>
      <c r="C21" s="38"/>
      <c r="D21" s="38"/>
      <c r="E21" s="38"/>
      <c r="F21" s="1"/>
    </row>
    <row r="22" spans="1:6" ht="16.5" thickBot="1" x14ac:dyDescent="0.3">
      <c r="A22" s="1"/>
      <c r="B22" s="3" t="s">
        <v>103</v>
      </c>
      <c r="C22" s="40">
        <f>SUM(C20:C21)</f>
        <v>801316776</v>
      </c>
      <c r="D22" s="40">
        <f>SUM(D20:D21)</f>
        <v>567362061.11928701</v>
      </c>
      <c r="E22" s="39">
        <f>+D22/C22</f>
        <v>0.70803716846093712</v>
      </c>
      <c r="F22" s="1"/>
    </row>
    <row r="23" spans="1:6" ht="16.5" thickTop="1" x14ac:dyDescent="0.25">
      <c r="A23" s="1"/>
      <c r="B23" s="1"/>
      <c r="C23" s="1"/>
      <c r="D23" s="1"/>
      <c r="E23" s="37"/>
      <c r="F23" s="1"/>
    </row>
    <row r="24" spans="1:6" ht="15.75" x14ac:dyDescent="0.25">
      <c r="A24" s="1"/>
      <c r="B24" s="1"/>
      <c r="C24" s="1"/>
      <c r="D24" s="1"/>
      <c r="E24" s="1"/>
      <c r="F24" s="1"/>
    </row>
    <row r="25" spans="1:6" ht="15.75" x14ac:dyDescent="0.25">
      <c r="A25" s="1"/>
      <c r="B25" s="1"/>
      <c r="C25" s="1"/>
      <c r="D25" s="1"/>
      <c r="E25" s="1"/>
      <c r="F25" s="1"/>
    </row>
    <row r="26" spans="1:6" ht="15.75" x14ac:dyDescent="0.25">
      <c r="A26" s="1"/>
      <c r="B26" s="49" t="s">
        <v>105</v>
      </c>
      <c r="C26" s="49"/>
      <c r="D26" s="1"/>
      <c r="E26" s="1"/>
      <c r="F26" s="1"/>
    </row>
    <row r="27" spans="1:6" ht="15.75" x14ac:dyDescent="0.25">
      <c r="B27" s="50" t="s">
        <v>5</v>
      </c>
      <c r="C27" s="50"/>
      <c r="D27" s="1"/>
      <c r="E27" s="1"/>
    </row>
  </sheetData>
  <mergeCells count="7">
    <mergeCell ref="B26:C26"/>
    <mergeCell ref="B27:C27"/>
    <mergeCell ref="B7:E7"/>
    <mergeCell ref="B18:E18"/>
    <mergeCell ref="B2:F2"/>
    <mergeCell ref="B3:F3"/>
    <mergeCell ref="B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94851-F9C1-4BFE-BEB7-E44E7199A608}">
  <dimension ref="B1:K88"/>
  <sheetViews>
    <sheetView tabSelected="1" workbookViewId="0">
      <selection activeCell="I90" sqref="I90"/>
    </sheetView>
  </sheetViews>
  <sheetFormatPr baseColWidth="10" defaultColWidth="11.42578125" defaultRowHeight="15" x14ac:dyDescent="0.25"/>
  <cols>
    <col min="1" max="1" width="1.28515625" customWidth="1"/>
    <col min="2" max="2" width="48.85546875" customWidth="1"/>
    <col min="3" max="3" width="13.140625" customWidth="1"/>
    <col min="4" max="4" width="13.5703125" customWidth="1"/>
    <col min="5" max="5" width="11.85546875" customWidth="1"/>
    <col min="6" max="6" width="11.5703125" customWidth="1"/>
    <col min="7" max="7" width="13.140625" customWidth="1"/>
    <col min="8" max="8" width="12.28515625" customWidth="1"/>
    <col min="9" max="9" width="13.28515625" customWidth="1"/>
    <col min="10" max="10" width="5.140625" customWidth="1"/>
    <col min="11" max="11" width="12.5703125" customWidth="1"/>
    <col min="12" max="12" width="1.28515625" customWidth="1"/>
  </cols>
  <sheetData>
    <row r="1" spans="2:11" ht="35.25" customHeight="1" x14ac:dyDescent="0.25">
      <c r="B1" s="62"/>
      <c r="C1" s="63"/>
      <c r="D1" s="63"/>
      <c r="E1" s="63"/>
      <c r="F1" s="63"/>
      <c r="G1" s="63"/>
      <c r="H1" s="63"/>
      <c r="I1" s="63"/>
      <c r="J1" s="15"/>
    </row>
    <row r="2" spans="2:11" ht="21" customHeight="1" x14ac:dyDescent="0.25">
      <c r="B2" s="52" t="s">
        <v>91</v>
      </c>
      <c r="C2" s="53"/>
      <c r="D2" s="53"/>
      <c r="E2" s="53"/>
      <c r="F2" s="53"/>
      <c r="G2" s="53"/>
      <c r="H2" s="53"/>
      <c r="I2" s="53"/>
      <c r="J2" s="16"/>
    </row>
    <row r="3" spans="2:11" ht="15.75" x14ac:dyDescent="0.25">
      <c r="B3" s="64" t="s">
        <v>106</v>
      </c>
      <c r="C3" s="65"/>
      <c r="D3" s="65"/>
      <c r="E3" s="65"/>
      <c r="F3" s="65"/>
      <c r="G3" s="65"/>
      <c r="H3" s="65"/>
      <c r="I3" s="65"/>
      <c r="J3" s="17"/>
    </row>
    <row r="4" spans="2:11" ht="15.75" customHeight="1" x14ac:dyDescent="0.25">
      <c r="B4" s="66" t="s">
        <v>6</v>
      </c>
      <c r="C4" s="67"/>
      <c r="D4" s="67"/>
      <c r="E4" s="67"/>
      <c r="F4" s="67"/>
      <c r="G4" s="67"/>
      <c r="H4" s="67"/>
      <c r="I4" s="67"/>
      <c r="J4" s="8"/>
    </row>
    <row r="5" spans="2:11" ht="20.25" customHeight="1" x14ac:dyDescent="0.25">
      <c r="B5" s="67" t="s">
        <v>7</v>
      </c>
      <c r="C5" s="67"/>
      <c r="D5" s="67"/>
      <c r="E5" s="67"/>
      <c r="F5" s="67"/>
      <c r="G5" s="67"/>
      <c r="H5" s="67"/>
      <c r="I5" s="67"/>
      <c r="J5" s="8"/>
    </row>
    <row r="6" spans="2:11" hidden="1" x14ac:dyDescent="0.25"/>
    <row r="7" spans="2:11" ht="25.5" customHeight="1" x14ac:dyDescent="0.25">
      <c r="B7" s="56" t="s">
        <v>8</v>
      </c>
      <c r="C7" s="57" t="s">
        <v>9</v>
      </c>
      <c r="D7" s="57" t="s">
        <v>10</v>
      </c>
      <c r="E7" s="59" t="s">
        <v>11</v>
      </c>
      <c r="F7" s="60"/>
      <c r="G7" s="60"/>
      <c r="H7" s="60"/>
      <c r="I7" s="61"/>
      <c r="J7" s="18"/>
      <c r="K7" s="12" t="s">
        <v>89</v>
      </c>
    </row>
    <row r="8" spans="2:11" x14ac:dyDescent="0.25">
      <c r="B8" s="56"/>
      <c r="C8" s="58"/>
      <c r="D8" s="58"/>
      <c r="E8" s="4" t="s">
        <v>12</v>
      </c>
      <c r="F8" s="4" t="s">
        <v>0</v>
      </c>
      <c r="G8" s="4" t="s">
        <v>1</v>
      </c>
      <c r="H8" s="4" t="s">
        <v>2</v>
      </c>
      <c r="I8" s="11" t="s">
        <v>13</v>
      </c>
      <c r="J8" s="20" t="s">
        <v>90</v>
      </c>
      <c r="K8" s="13" t="s">
        <v>3</v>
      </c>
    </row>
    <row r="9" spans="2:11" x14ac:dyDescent="0.25">
      <c r="B9" s="29" t="s">
        <v>14</v>
      </c>
      <c r="C9" s="5"/>
      <c r="D9" s="5"/>
      <c r="E9" s="5"/>
      <c r="F9" s="5"/>
      <c r="G9" s="5"/>
      <c r="H9" s="5"/>
      <c r="I9" s="5"/>
      <c r="J9" s="19"/>
    </row>
    <row r="10" spans="2:11" x14ac:dyDescent="0.25">
      <c r="B10" s="30" t="s">
        <v>15</v>
      </c>
      <c r="C10" s="6"/>
      <c r="D10" s="6"/>
      <c r="E10" s="6"/>
      <c r="F10" s="6"/>
      <c r="G10" s="6"/>
      <c r="H10" s="6"/>
    </row>
    <row r="11" spans="2:11" x14ac:dyDescent="0.25">
      <c r="B11" s="31" t="s">
        <v>16</v>
      </c>
      <c r="C11" s="23">
        <v>270112118</v>
      </c>
      <c r="D11" s="23">
        <v>226720235</v>
      </c>
      <c r="E11" s="23">
        <v>23058938.399677344</v>
      </c>
      <c r="F11" s="23">
        <v>20788923.489720222</v>
      </c>
      <c r="G11" s="23">
        <v>20611291.379724171</v>
      </c>
      <c r="H11" s="23">
        <v>20904713.329714861</v>
      </c>
      <c r="I11" s="23">
        <v>85363866.598836601</v>
      </c>
      <c r="J11" s="24">
        <v>0.37651631138630659</v>
      </c>
      <c r="K11" s="25">
        <v>141356368.4011634</v>
      </c>
    </row>
    <row r="12" spans="2:11" x14ac:dyDescent="0.25">
      <c r="B12" s="31" t="s">
        <v>17</v>
      </c>
      <c r="C12" s="23">
        <v>51526860</v>
      </c>
      <c r="D12" s="23">
        <v>51526860</v>
      </c>
      <c r="E12" s="23">
        <v>2330078.7000000002</v>
      </c>
      <c r="F12" s="23">
        <v>2374414.9500000002</v>
      </c>
      <c r="G12" s="23">
        <v>2564040.4899999998</v>
      </c>
      <c r="H12" s="23">
        <v>2476776.64</v>
      </c>
      <c r="I12" s="23">
        <v>9745310.7800000012</v>
      </c>
      <c r="J12" s="24">
        <v>0.1891306937779636</v>
      </c>
      <c r="K12" s="25">
        <v>41781549.219999999</v>
      </c>
    </row>
    <row r="13" spans="2:11" x14ac:dyDescent="0.25">
      <c r="B13" s="31" t="s">
        <v>18</v>
      </c>
      <c r="C13" s="23">
        <v>4590300</v>
      </c>
      <c r="D13" s="23">
        <v>4590300</v>
      </c>
      <c r="E13" s="23">
        <v>95084.160000000003</v>
      </c>
      <c r="F13" s="23">
        <v>91832.28</v>
      </c>
      <c r="G13" s="23">
        <v>49891.51</v>
      </c>
      <c r="H13" s="23">
        <v>72439.8</v>
      </c>
      <c r="I13" s="23">
        <v>309247.75</v>
      </c>
      <c r="J13" s="24">
        <v>6.7369834215628602E-2</v>
      </c>
      <c r="K13" s="25">
        <v>4281052.25</v>
      </c>
    </row>
    <row r="14" spans="2:11" x14ac:dyDescent="0.25">
      <c r="B14" s="31" t="s">
        <v>19</v>
      </c>
      <c r="C14" s="23">
        <v>33656949</v>
      </c>
      <c r="D14" s="23">
        <v>33656949</v>
      </c>
      <c r="E14" s="23">
        <v>603916.15999938035</v>
      </c>
      <c r="F14" s="23">
        <v>844390.25999913341</v>
      </c>
      <c r="G14" s="23">
        <v>1137321.5799988329</v>
      </c>
      <c r="H14" s="23">
        <v>654161.55999932881</v>
      </c>
      <c r="I14" s="23">
        <v>3239789.5599966757</v>
      </c>
      <c r="J14" s="24">
        <v>9.6259157655575842E-2</v>
      </c>
      <c r="K14" s="25">
        <v>30417159.440003324</v>
      </c>
    </row>
    <row r="15" spans="2:11" x14ac:dyDescent="0.25">
      <c r="B15" s="31" t="s">
        <v>20</v>
      </c>
      <c r="C15" s="23">
        <v>33411428</v>
      </c>
      <c r="D15" s="23">
        <v>33411428</v>
      </c>
      <c r="E15" s="23">
        <v>3066024.2100853673</v>
      </c>
      <c r="F15" s="23">
        <v>3127102.7900901698</v>
      </c>
      <c r="G15" s="23">
        <v>3059236.2300853459</v>
      </c>
      <c r="H15" s="23">
        <v>3096522.2600872642</v>
      </c>
      <c r="I15" s="23">
        <v>12348885.490348147</v>
      </c>
      <c r="J15" s="24">
        <v>0.36960064952471194</v>
      </c>
      <c r="K15" s="25">
        <v>21062542.509651855</v>
      </c>
    </row>
    <row r="16" spans="2:11" x14ac:dyDescent="0.25">
      <c r="B16" s="30" t="s">
        <v>21</v>
      </c>
      <c r="C16" s="26"/>
      <c r="D16" s="26"/>
      <c r="E16" s="26"/>
      <c r="F16" s="26"/>
      <c r="G16" s="26"/>
      <c r="H16" s="26"/>
      <c r="I16" s="23">
        <v>0</v>
      </c>
      <c r="J16" s="24">
        <v>0</v>
      </c>
      <c r="K16" s="25">
        <v>0</v>
      </c>
    </row>
    <row r="17" spans="2:11" x14ac:dyDescent="0.25">
      <c r="B17" s="31" t="s">
        <v>22</v>
      </c>
      <c r="C17" s="23">
        <v>24695673</v>
      </c>
      <c r="D17" s="23">
        <v>24695673</v>
      </c>
      <c r="E17" s="23">
        <v>1659714</v>
      </c>
      <c r="F17" s="23">
        <v>1348237.3900000001</v>
      </c>
      <c r="G17" s="23">
        <v>2426819.5700000003</v>
      </c>
      <c r="H17" s="23">
        <v>1196777.0499999998</v>
      </c>
      <c r="I17" s="23">
        <v>6631548.0100000007</v>
      </c>
      <c r="J17" s="24">
        <v>0.26853076690803285</v>
      </c>
      <c r="K17" s="25">
        <v>18064124.989999998</v>
      </c>
    </row>
    <row r="18" spans="2:11" x14ac:dyDescent="0.25">
      <c r="B18" s="31" t="s">
        <v>23</v>
      </c>
      <c r="C18" s="23">
        <v>31274615</v>
      </c>
      <c r="D18" s="23">
        <v>31274615</v>
      </c>
      <c r="E18" s="23">
        <v>1797335.11</v>
      </c>
      <c r="F18" s="23">
        <v>1894555.89</v>
      </c>
      <c r="G18" s="23">
        <v>1190807.9599999997</v>
      </c>
      <c r="H18" s="23">
        <v>587091.9</v>
      </c>
      <c r="I18" s="23">
        <v>5469790.8600000003</v>
      </c>
      <c r="J18" s="24">
        <v>0.17489554579648703</v>
      </c>
      <c r="K18" s="25">
        <v>25804824.140000001</v>
      </c>
    </row>
    <row r="19" spans="2:11" x14ac:dyDescent="0.25">
      <c r="B19" s="31" t="s">
        <v>24</v>
      </c>
      <c r="C19" s="23">
        <v>8079577</v>
      </c>
      <c r="D19" s="23">
        <v>8079577</v>
      </c>
      <c r="E19" s="23">
        <v>77849.999999688589</v>
      </c>
      <c r="F19" s="23">
        <v>458869.99999816454</v>
      </c>
      <c r="G19" s="23">
        <v>577984.49999768811</v>
      </c>
      <c r="H19" s="23">
        <v>664504.49999734201</v>
      </c>
      <c r="I19" s="23">
        <v>1779208.9999928833</v>
      </c>
      <c r="J19" s="24">
        <v>0.22021066201768771</v>
      </c>
      <c r="K19" s="25">
        <v>6300368.0000071172</v>
      </c>
    </row>
    <row r="20" spans="2:11" x14ac:dyDescent="0.25">
      <c r="B20" s="31" t="s">
        <v>25</v>
      </c>
      <c r="C20" s="23">
        <v>1652445</v>
      </c>
      <c r="D20" s="23">
        <v>1652445</v>
      </c>
      <c r="E20" s="23">
        <v>63501.099999753191</v>
      </c>
      <c r="F20" s="23">
        <v>54055.409999783777</v>
      </c>
      <c r="G20" s="23">
        <v>179089.99999988463</v>
      </c>
      <c r="H20" s="23">
        <v>35006.999999859967</v>
      </c>
      <c r="I20" s="23">
        <v>331653.50999928155</v>
      </c>
      <c r="J20" s="24">
        <v>0.20070471936995274</v>
      </c>
      <c r="K20" s="25">
        <v>1320791.4900007185</v>
      </c>
    </row>
    <row r="21" spans="2:11" x14ac:dyDescent="0.25">
      <c r="B21" s="31" t="s">
        <v>26</v>
      </c>
      <c r="C21" s="23">
        <v>1981081</v>
      </c>
      <c r="D21" s="23">
        <v>1981081</v>
      </c>
      <c r="E21" s="23">
        <v>2213743.27</v>
      </c>
      <c r="F21" s="23">
        <v>2347996.0300000003</v>
      </c>
      <c r="G21" s="23">
        <v>1763198.86</v>
      </c>
      <c r="H21" s="23">
        <v>235498.51</v>
      </c>
      <c r="I21" s="23">
        <v>6560436.6700000009</v>
      </c>
      <c r="J21" s="24">
        <v>3.3115438843742386</v>
      </c>
      <c r="K21" s="25">
        <v>-4579355.6700000009</v>
      </c>
    </row>
    <row r="22" spans="2:11" x14ac:dyDescent="0.25">
      <c r="B22" s="31" t="s">
        <v>27</v>
      </c>
      <c r="C22" s="23">
        <v>3650120</v>
      </c>
      <c r="D22" s="23">
        <v>3650120</v>
      </c>
      <c r="E22" s="23">
        <v>165651.32</v>
      </c>
      <c r="F22" s="23">
        <v>169056.8</v>
      </c>
      <c r="G22" s="23">
        <v>231135.72</v>
      </c>
      <c r="H22" s="23">
        <v>185536.22</v>
      </c>
      <c r="I22" s="23">
        <v>751380.05999999994</v>
      </c>
      <c r="J22" s="24">
        <v>0.20585078298795653</v>
      </c>
      <c r="K22" s="25">
        <v>2898739.94</v>
      </c>
    </row>
    <row r="23" spans="2:11" ht="26.25" customHeight="1" x14ac:dyDescent="0.25">
      <c r="B23" s="32" t="s">
        <v>28</v>
      </c>
      <c r="C23" s="23">
        <v>16632893</v>
      </c>
      <c r="D23" s="23">
        <v>16632893</v>
      </c>
      <c r="E23" s="23">
        <v>109618.79000000001</v>
      </c>
      <c r="F23" s="23">
        <v>466811.69</v>
      </c>
      <c r="G23" s="23">
        <v>838612.04999999993</v>
      </c>
      <c r="H23" s="23">
        <v>416180.45</v>
      </c>
      <c r="I23" s="23">
        <v>1831222.9799999997</v>
      </c>
      <c r="J23" s="24">
        <v>0.11009648051003514</v>
      </c>
      <c r="K23" s="25">
        <v>14801670.02</v>
      </c>
    </row>
    <row r="24" spans="2:11" x14ac:dyDescent="0.25">
      <c r="B24" s="31" t="s">
        <v>29</v>
      </c>
      <c r="C24" s="23">
        <v>21556869</v>
      </c>
      <c r="D24" s="23">
        <v>21556869</v>
      </c>
      <c r="E24" s="23">
        <v>136296.85999999999</v>
      </c>
      <c r="F24" s="23">
        <v>365561.5</v>
      </c>
      <c r="G24" s="23">
        <v>286863.44</v>
      </c>
      <c r="H24" s="23">
        <v>251531.55000000002</v>
      </c>
      <c r="I24" s="23">
        <v>1040253.3500000001</v>
      </c>
      <c r="J24" s="24">
        <v>4.8256235634219428E-2</v>
      </c>
      <c r="K24" s="25">
        <v>20516615.649999999</v>
      </c>
    </row>
    <row r="25" spans="2:11" x14ac:dyDescent="0.25">
      <c r="B25" s="31" t="s">
        <v>30</v>
      </c>
      <c r="C25" s="23">
        <v>10957000</v>
      </c>
      <c r="D25" s="23">
        <v>10957000</v>
      </c>
      <c r="E25" s="23">
        <v>497387.69</v>
      </c>
      <c r="F25" s="23">
        <v>589143.53999999992</v>
      </c>
      <c r="G25" s="23">
        <v>171353.61</v>
      </c>
      <c r="H25" s="23">
        <v>326105.07</v>
      </c>
      <c r="I25" s="23">
        <v>1583989.91</v>
      </c>
      <c r="J25" s="24">
        <v>0.14456419731678377</v>
      </c>
      <c r="K25" s="25">
        <v>9373010.0899999999</v>
      </c>
    </row>
    <row r="26" spans="2:11" x14ac:dyDescent="0.25">
      <c r="B26" s="30" t="s">
        <v>31</v>
      </c>
      <c r="C26" s="26"/>
      <c r="D26" s="26"/>
      <c r="E26" s="26"/>
      <c r="F26" s="26"/>
      <c r="G26" s="26"/>
      <c r="H26" s="26"/>
      <c r="I26" s="23">
        <v>0</v>
      </c>
      <c r="J26" s="24">
        <v>0</v>
      </c>
      <c r="K26" s="25">
        <v>0</v>
      </c>
    </row>
    <row r="27" spans="2:11" x14ac:dyDescent="0.25">
      <c r="B27" s="31" t="s">
        <v>32</v>
      </c>
      <c r="C27" s="23">
        <v>1906100</v>
      </c>
      <c r="D27" s="23">
        <v>1906100</v>
      </c>
      <c r="E27" s="23">
        <v>27093.460012601277</v>
      </c>
      <c r="F27" s="23">
        <v>188322.90007280209</v>
      </c>
      <c r="G27" s="23">
        <v>31362.46001418748</v>
      </c>
      <c r="H27" s="23">
        <v>36472.90001392382</v>
      </c>
      <c r="I27" s="23">
        <v>283251.72011351469</v>
      </c>
      <c r="J27" s="24">
        <v>0.14860275962096148</v>
      </c>
      <c r="K27" s="25">
        <v>1622848.2798864853</v>
      </c>
    </row>
    <row r="28" spans="2:11" x14ac:dyDescent="0.25">
      <c r="B28" s="31" t="s">
        <v>33</v>
      </c>
      <c r="C28" s="23">
        <v>2877615</v>
      </c>
      <c r="D28" s="23">
        <v>2877615</v>
      </c>
      <c r="E28" s="23">
        <v>44960.82</v>
      </c>
      <c r="F28" s="23">
        <v>135261</v>
      </c>
      <c r="G28" s="23">
        <v>7730</v>
      </c>
      <c r="H28" s="23">
        <v>0</v>
      </c>
      <c r="I28" s="23">
        <v>187951.82</v>
      </c>
      <c r="J28" s="24">
        <v>6.5315137709526822E-2</v>
      </c>
      <c r="K28" s="25">
        <v>2689663.18</v>
      </c>
    </row>
    <row r="29" spans="2:11" x14ac:dyDescent="0.25">
      <c r="B29" s="31" t="s">
        <v>34</v>
      </c>
      <c r="C29" s="23">
        <v>1885475</v>
      </c>
      <c r="D29" s="23">
        <v>1885475</v>
      </c>
      <c r="E29" s="23">
        <v>26570.840000000004</v>
      </c>
      <c r="F29" s="23">
        <v>152508</v>
      </c>
      <c r="G29" s="23">
        <v>174771.04</v>
      </c>
      <c r="H29" s="23">
        <v>186054.22</v>
      </c>
      <c r="I29" s="23">
        <v>539904.1</v>
      </c>
      <c r="J29" s="24">
        <v>0.2863491162704358</v>
      </c>
      <c r="K29" s="25">
        <v>1345570.9</v>
      </c>
    </row>
    <row r="30" spans="2:11" x14ac:dyDescent="0.25">
      <c r="B30" s="31" t="s">
        <v>35</v>
      </c>
      <c r="C30" s="23">
        <v>148100</v>
      </c>
      <c r="D30" s="23">
        <v>148100</v>
      </c>
      <c r="E30" s="23">
        <v>0</v>
      </c>
      <c r="F30" s="23">
        <v>0</v>
      </c>
      <c r="G30" s="23">
        <v>6982.94</v>
      </c>
      <c r="H30" s="23">
        <v>211</v>
      </c>
      <c r="I30" s="23">
        <v>7193.94</v>
      </c>
      <c r="J30" s="24">
        <v>4.8574881836596889E-2</v>
      </c>
      <c r="K30" s="25">
        <v>140906.06</v>
      </c>
    </row>
    <row r="31" spans="2:11" x14ac:dyDescent="0.25">
      <c r="B31" s="31" t="s">
        <v>36</v>
      </c>
      <c r="C31" s="23">
        <v>1475085</v>
      </c>
      <c r="D31" s="23">
        <v>1475085</v>
      </c>
      <c r="E31" s="23">
        <v>3330.34</v>
      </c>
      <c r="F31" s="23">
        <v>53665.450000000004</v>
      </c>
      <c r="G31" s="23">
        <v>16439.080000000002</v>
      </c>
      <c r="H31" s="23">
        <v>1030.1399999999999</v>
      </c>
      <c r="I31" s="23">
        <v>74465.010000000009</v>
      </c>
      <c r="J31" s="24">
        <v>5.0481843419192797E-2</v>
      </c>
      <c r="K31" s="25">
        <v>1400619.99</v>
      </c>
    </row>
    <row r="32" spans="2:11" x14ac:dyDescent="0.25">
      <c r="B32" s="31" t="s">
        <v>37</v>
      </c>
      <c r="C32" s="23">
        <v>638240</v>
      </c>
      <c r="D32" s="23">
        <v>638240</v>
      </c>
      <c r="E32" s="23">
        <v>5540.18</v>
      </c>
      <c r="F32" s="23">
        <v>482.58000000000004</v>
      </c>
      <c r="G32" s="23">
        <v>3760.11</v>
      </c>
      <c r="H32" s="23">
        <v>7500.1099999999988</v>
      </c>
      <c r="I32" s="23">
        <v>17282.98</v>
      </c>
      <c r="J32" s="24">
        <v>2.7079123840561544E-2</v>
      </c>
      <c r="K32" s="25">
        <v>620957.02</v>
      </c>
    </row>
    <row r="33" spans="2:11" x14ac:dyDescent="0.25">
      <c r="B33" s="31" t="s">
        <v>38</v>
      </c>
      <c r="C33" s="23">
        <v>11836957</v>
      </c>
      <c r="D33" s="23">
        <v>11836957</v>
      </c>
      <c r="E33" s="23">
        <v>336708.49</v>
      </c>
      <c r="F33" s="23">
        <v>1520131.31</v>
      </c>
      <c r="G33" s="23">
        <v>322651.49000000005</v>
      </c>
      <c r="H33" s="23">
        <v>318356.19</v>
      </c>
      <c r="I33" s="23">
        <v>2497847.48</v>
      </c>
      <c r="J33" s="24">
        <v>0.21102108252991034</v>
      </c>
      <c r="K33" s="25">
        <v>9339109.5199999996</v>
      </c>
    </row>
    <row r="34" spans="2:11" ht="21.75" customHeight="1" x14ac:dyDescent="0.25">
      <c r="B34" s="32" t="s">
        <v>96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4">
        <v>0</v>
      </c>
      <c r="K34" s="25">
        <v>0</v>
      </c>
    </row>
    <row r="35" spans="2:11" x14ac:dyDescent="0.25">
      <c r="B35" s="31" t="s">
        <v>39</v>
      </c>
      <c r="C35" s="23">
        <v>6458235</v>
      </c>
      <c r="D35" s="23">
        <v>6458235</v>
      </c>
      <c r="E35" s="23">
        <v>402552.06</v>
      </c>
      <c r="F35" s="23">
        <v>296588.37000000005</v>
      </c>
      <c r="G35" s="23">
        <v>322638.14999999997</v>
      </c>
      <c r="H35" s="23">
        <v>755775.25</v>
      </c>
      <c r="I35" s="23">
        <v>1777553.83</v>
      </c>
      <c r="J35" s="24">
        <v>0.27523833214492816</v>
      </c>
      <c r="K35" s="25">
        <v>4680681.17</v>
      </c>
    </row>
    <row r="36" spans="2:11" x14ac:dyDescent="0.25">
      <c r="B36" s="30" t="s">
        <v>40</v>
      </c>
      <c r="C36" s="26"/>
      <c r="D36" s="26"/>
      <c r="E36" s="26"/>
      <c r="F36" s="26"/>
      <c r="G36" s="26"/>
      <c r="H36" s="26"/>
      <c r="I36" s="23">
        <v>0</v>
      </c>
      <c r="J36" s="24">
        <v>0</v>
      </c>
      <c r="K36" s="25">
        <v>0</v>
      </c>
    </row>
    <row r="37" spans="2:11" x14ac:dyDescent="0.25">
      <c r="B37" s="31" t="s">
        <v>41</v>
      </c>
      <c r="C37" s="23">
        <v>6503300</v>
      </c>
      <c r="D37" s="23">
        <v>6503300</v>
      </c>
      <c r="E37" s="23">
        <v>148000</v>
      </c>
      <c r="F37" s="23">
        <v>444983.6</v>
      </c>
      <c r="G37" s="23">
        <v>413955.91000000003</v>
      </c>
      <c r="H37" s="23">
        <v>900000</v>
      </c>
      <c r="I37" s="23">
        <v>1906939.51</v>
      </c>
      <c r="J37" s="24">
        <v>0.29322644042255469</v>
      </c>
      <c r="K37" s="25">
        <v>4596360.49</v>
      </c>
    </row>
    <row r="38" spans="2:11" x14ac:dyDescent="0.25">
      <c r="B38" s="31" t="s">
        <v>42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4"/>
      <c r="K38" s="25">
        <v>0</v>
      </c>
    </row>
    <row r="39" spans="2:11" x14ac:dyDescent="0.25">
      <c r="B39" s="31" t="s">
        <v>43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4"/>
      <c r="K39" s="25">
        <v>0</v>
      </c>
    </row>
    <row r="40" spans="2:11" x14ac:dyDescent="0.25">
      <c r="B40" s="31" t="s">
        <v>44</v>
      </c>
      <c r="C40" s="23"/>
      <c r="D40" s="23"/>
      <c r="E40" s="23"/>
      <c r="F40" s="23"/>
      <c r="G40" s="23"/>
      <c r="H40" s="23"/>
      <c r="I40" s="23">
        <v>0</v>
      </c>
      <c r="J40" s="24"/>
      <c r="K40" s="25">
        <v>0</v>
      </c>
    </row>
    <row r="41" spans="2:11" x14ac:dyDescent="0.25">
      <c r="B41" s="31" t="s">
        <v>45</v>
      </c>
      <c r="C41" s="23"/>
      <c r="D41" s="23"/>
      <c r="E41" s="23"/>
      <c r="F41" s="23"/>
      <c r="G41" s="23"/>
      <c r="H41" s="23"/>
      <c r="I41" s="23">
        <v>0</v>
      </c>
      <c r="J41" s="24"/>
      <c r="K41" s="25">
        <v>0</v>
      </c>
    </row>
    <row r="42" spans="2:11" x14ac:dyDescent="0.25">
      <c r="B42" s="31" t="s">
        <v>46</v>
      </c>
      <c r="C42" s="23"/>
      <c r="D42" s="23"/>
      <c r="E42" s="23"/>
      <c r="F42" s="23"/>
      <c r="G42" s="23"/>
      <c r="H42" s="23"/>
      <c r="I42" s="23">
        <v>0</v>
      </c>
      <c r="J42" s="24"/>
      <c r="K42" s="25">
        <v>0</v>
      </c>
    </row>
    <row r="43" spans="2:11" x14ac:dyDescent="0.25">
      <c r="B43" s="31" t="s">
        <v>47</v>
      </c>
      <c r="C43" s="23"/>
      <c r="D43" s="23"/>
      <c r="E43" s="23"/>
      <c r="F43" s="23"/>
      <c r="G43" s="23">
        <v>0</v>
      </c>
      <c r="H43" s="23"/>
      <c r="I43" s="23">
        <v>0</v>
      </c>
      <c r="J43" s="24"/>
      <c r="K43" s="25">
        <v>0</v>
      </c>
    </row>
    <row r="44" spans="2:11" x14ac:dyDescent="0.25">
      <c r="B44" s="31" t="s">
        <v>48</v>
      </c>
      <c r="C44" s="23">
        <v>800000</v>
      </c>
      <c r="D44" s="23">
        <v>800000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4">
        <v>0</v>
      </c>
      <c r="K44" s="25">
        <v>800000</v>
      </c>
    </row>
    <row r="45" spans="2:11" x14ac:dyDescent="0.25">
      <c r="B45" s="30" t="s">
        <v>49</v>
      </c>
      <c r="C45" s="26"/>
      <c r="D45" s="26"/>
      <c r="E45" s="26"/>
      <c r="F45" s="26"/>
      <c r="G45" s="26"/>
      <c r="H45" s="26"/>
      <c r="I45" s="23">
        <v>0</v>
      </c>
      <c r="J45" s="24"/>
      <c r="K45" s="25">
        <v>0</v>
      </c>
    </row>
    <row r="46" spans="2:11" x14ac:dyDescent="0.25">
      <c r="B46" s="31" t="s">
        <v>50</v>
      </c>
      <c r="C46" s="23"/>
      <c r="D46" s="23"/>
      <c r="E46" s="23"/>
      <c r="F46" s="23"/>
      <c r="G46" s="23"/>
      <c r="H46" s="23"/>
      <c r="I46" s="23">
        <v>0</v>
      </c>
      <c r="J46" s="24"/>
      <c r="K46" s="25">
        <v>0</v>
      </c>
    </row>
    <row r="47" spans="2:11" x14ac:dyDescent="0.25">
      <c r="B47" s="31" t="s">
        <v>51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4"/>
      <c r="K47" s="25">
        <v>0</v>
      </c>
    </row>
    <row r="48" spans="2:11" x14ac:dyDescent="0.25">
      <c r="B48" s="31" t="s">
        <v>52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4"/>
      <c r="K48" s="25">
        <v>0</v>
      </c>
    </row>
    <row r="49" spans="2:11" x14ac:dyDescent="0.25">
      <c r="B49" s="31" t="s">
        <v>53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4"/>
      <c r="K49" s="25">
        <v>0</v>
      </c>
    </row>
    <row r="50" spans="2:11" x14ac:dyDescent="0.25">
      <c r="B50" s="31" t="s">
        <v>54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4"/>
      <c r="K50" s="25">
        <v>0</v>
      </c>
    </row>
    <row r="51" spans="2:11" x14ac:dyDescent="0.25">
      <c r="B51" s="31" t="s">
        <v>55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4"/>
      <c r="K51" s="25">
        <v>0</v>
      </c>
    </row>
    <row r="52" spans="2:11" x14ac:dyDescent="0.25">
      <c r="B52" s="30" t="s">
        <v>56</v>
      </c>
      <c r="C52" s="26"/>
      <c r="D52" s="26"/>
      <c r="E52" s="26"/>
      <c r="F52" s="26"/>
      <c r="G52" s="26"/>
      <c r="H52" s="26"/>
      <c r="I52" s="23">
        <v>0</v>
      </c>
      <c r="J52" s="24"/>
      <c r="K52" s="25">
        <v>0</v>
      </c>
    </row>
    <row r="53" spans="2:11" x14ac:dyDescent="0.25">
      <c r="B53" s="31" t="s">
        <v>57</v>
      </c>
      <c r="C53" s="23">
        <v>6337000</v>
      </c>
      <c r="D53" s="23">
        <v>6337000</v>
      </c>
      <c r="E53" s="23">
        <v>0</v>
      </c>
      <c r="F53" s="23">
        <v>47731.199999999997</v>
      </c>
      <c r="G53" s="23">
        <v>2112</v>
      </c>
      <c r="H53" s="23">
        <v>0</v>
      </c>
      <c r="I53" s="23">
        <v>49843.199999999997</v>
      </c>
      <c r="J53" s="24">
        <v>7.8654252801009933E-3</v>
      </c>
      <c r="K53" s="25">
        <v>6287156.7999999998</v>
      </c>
    </row>
    <row r="54" spans="2:11" x14ac:dyDescent="0.25">
      <c r="B54" s="31" t="s">
        <v>58</v>
      </c>
      <c r="C54" s="23">
        <v>1072200</v>
      </c>
      <c r="D54" s="23">
        <v>1072200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4">
        <v>0</v>
      </c>
      <c r="K54" s="25">
        <v>1072200</v>
      </c>
    </row>
    <row r="55" spans="2:11" x14ac:dyDescent="0.25">
      <c r="B55" s="31" t="s">
        <v>59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4"/>
      <c r="K55" s="25">
        <v>0</v>
      </c>
    </row>
    <row r="56" spans="2:11" x14ac:dyDescent="0.25">
      <c r="B56" s="31" t="s">
        <v>60</v>
      </c>
      <c r="C56" s="23">
        <v>8300000</v>
      </c>
      <c r="D56" s="23">
        <v>8300000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4">
        <v>0</v>
      </c>
      <c r="K56" s="25">
        <v>8300000</v>
      </c>
    </row>
    <row r="57" spans="2:11" x14ac:dyDescent="0.25">
      <c r="B57" s="31" t="s">
        <v>61</v>
      </c>
      <c r="C57" s="23">
        <v>1875000</v>
      </c>
      <c r="D57" s="23">
        <v>1875000</v>
      </c>
      <c r="E57" s="23">
        <v>0</v>
      </c>
      <c r="F57" s="23">
        <v>36221.870000000003</v>
      </c>
      <c r="G57" s="23">
        <v>0</v>
      </c>
      <c r="H57" s="23">
        <v>0</v>
      </c>
      <c r="I57" s="23">
        <v>36221.870000000003</v>
      </c>
      <c r="J57" s="24">
        <v>1.9318330666666668E-2</v>
      </c>
      <c r="K57" s="25">
        <v>1838778.13</v>
      </c>
    </row>
    <row r="58" spans="2:11" x14ac:dyDescent="0.25">
      <c r="B58" s="31" t="s">
        <v>62</v>
      </c>
      <c r="C58" s="23">
        <v>589700</v>
      </c>
      <c r="D58" s="23">
        <v>589700</v>
      </c>
      <c r="E58" s="23">
        <v>0</v>
      </c>
      <c r="F58" s="23">
        <v>0</v>
      </c>
      <c r="G58" s="23">
        <v>1602.74</v>
      </c>
      <c r="H58" s="23">
        <v>0</v>
      </c>
      <c r="I58" s="23">
        <v>1602.74</v>
      </c>
      <c r="J58" s="24">
        <v>2.717890452772596E-3</v>
      </c>
      <c r="K58" s="25">
        <v>588097.26</v>
      </c>
    </row>
    <row r="59" spans="2:11" x14ac:dyDescent="0.25">
      <c r="B59" s="31" t="s">
        <v>63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4"/>
      <c r="K59" s="25">
        <v>0</v>
      </c>
    </row>
    <row r="60" spans="2:11" x14ac:dyDescent="0.25">
      <c r="B60" s="31" t="s">
        <v>64</v>
      </c>
      <c r="C60" s="23">
        <v>2308000</v>
      </c>
      <c r="D60" s="23">
        <v>2308000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4">
        <v>0</v>
      </c>
      <c r="K60" s="25">
        <v>2308000</v>
      </c>
    </row>
    <row r="61" spans="2:11" x14ac:dyDescent="0.25">
      <c r="B61" s="31" t="s">
        <v>65</v>
      </c>
      <c r="C61" s="23">
        <v>1108900</v>
      </c>
      <c r="D61" s="23">
        <v>1108900</v>
      </c>
      <c r="E61" s="23">
        <v>0</v>
      </c>
      <c r="F61" s="23">
        <v>0</v>
      </c>
      <c r="G61" s="23"/>
      <c r="H61" s="23">
        <v>0</v>
      </c>
      <c r="I61" s="23">
        <v>0</v>
      </c>
      <c r="J61" s="24">
        <v>0</v>
      </c>
      <c r="K61" s="25">
        <v>1108900</v>
      </c>
    </row>
    <row r="62" spans="2:11" x14ac:dyDescent="0.25">
      <c r="B62" s="30" t="s">
        <v>66</v>
      </c>
      <c r="C62" s="26"/>
      <c r="D62" s="26"/>
      <c r="E62" s="26"/>
      <c r="F62" s="26"/>
      <c r="G62" s="26"/>
      <c r="H62" s="26"/>
      <c r="I62" s="23">
        <v>0</v>
      </c>
      <c r="J62" s="24"/>
      <c r="K62" s="25">
        <v>0</v>
      </c>
    </row>
    <row r="63" spans="2:11" x14ac:dyDescent="0.25">
      <c r="B63" s="31" t="s">
        <v>67</v>
      </c>
      <c r="C63" s="23">
        <v>220606432</v>
      </c>
      <c r="D63" s="23">
        <v>100606432</v>
      </c>
      <c r="E63" s="23">
        <v>999777.47</v>
      </c>
      <c r="F63" s="23">
        <v>26421385.109999999</v>
      </c>
      <c r="G63" s="23">
        <v>28867595.830000002</v>
      </c>
      <c r="H63" s="23">
        <v>13275189.109999999</v>
      </c>
      <c r="I63" s="23">
        <v>69563947.519999996</v>
      </c>
      <c r="J63" s="24">
        <v>0.6914463234318855</v>
      </c>
      <c r="K63" s="25">
        <v>31042484.480000004</v>
      </c>
    </row>
    <row r="64" spans="2:11" x14ac:dyDescent="0.25">
      <c r="B64" s="31" t="s">
        <v>68</v>
      </c>
      <c r="C64" s="23">
        <v>92036254</v>
      </c>
      <c r="D64" s="23">
        <v>92036254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4">
        <v>0</v>
      </c>
      <c r="K64" s="25">
        <v>92036254</v>
      </c>
    </row>
    <row r="65" spans="2:11" x14ac:dyDescent="0.25">
      <c r="B65" s="31" t="s">
        <v>69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4"/>
      <c r="K65" s="25">
        <v>0</v>
      </c>
    </row>
    <row r="66" spans="2:11" ht="31.5" customHeight="1" x14ac:dyDescent="0.25">
      <c r="B66" s="32" t="s">
        <v>70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4"/>
      <c r="K66" s="25">
        <v>0</v>
      </c>
    </row>
    <row r="67" spans="2:11" x14ac:dyDescent="0.25">
      <c r="B67" s="30" t="s">
        <v>71</v>
      </c>
      <c r="C67" s="26"/>
      <c r="D67" s="26"/>
      <c r="E67" s="26"/>
      <c r="F67" s="26"/>
      <c r="G67" s="26"/>
      <c r="H67" s="26"/>
      <c r="I67" s="23">
        <v>0</v>
      </c>
      <c r="J67" s="24"/>
      <c r="K67" s="25">
        <v>0</v>
      </c>
    </row>
    <row r="68" spans="2:11" x14ac:dyDescent="0.25">
      <c r="B68" s="31" t="s">
        <v>72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4"/>
      <c r="K68" s="25">
        <v>0</v>
      </c>
    </row>
    <row r="69" spans="2:11" x14ac:dyDescent="0.25">
      <c r="B69" s="31" t="s">
        <v>73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4"/>
      <c r="K69" s="25">
        <v>0</v>
      </c>
    </row>
    <row r="70" spans="2:11" x14ac:dyDescent="0.25">
      <c r="B70" s="30" t="s">
        <v>74</v>
      </c>
      <c r="C70" s="26"/>
      <c r="D70" s="26"/>
      <c r="E70" s="26"/>
      <c r="F70" s="26"/>
      <c r="G70" s="26"/>
      <c r="H70" s="26"/>
      <c r="I70" s="23">
        <v>0</v>
      </c>
      <c r="J70" s="24"/>
      <c r="K70" s="25">
        <v>0</v>
      </c>
    </row>
    <row r="71" spans="2:11" x14ac:dyDescent="0.25">
      <c r="B71" s="31" t="s">
        <v>75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4"/>
      <c r="K71" s="25">
        <v>0</v>
      </c>
    </row>
    <row r="72" spans="2:11" x14ac:dyDescent="0.25">
      <c r="B72" s="31" t="s">
        <v>76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4"/>
      <c r="K72" s="25">
        <v>0</v>
      </c>
    </row>
    <row r="73" spans="2:11" x14ac:dyDescent="0.25">
      <c r="B73" s="31" t="s">
        <v>77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4"/>
      <c r="K73" s="25">
        <v>0</v>
      </c>
    </row>
    <row r="74" spans="2:11" x14ac:dyDescent="0.25">
      <c r="B74" s="29" t="s">
        <v>78</v>
      </c>
      <c r="C74" s="27"/>
      <c r="D74" s="27"/>
      <c r="E74" s="27"/>
      <c r="F74" s="27"/>
      <c r="G74" s="27"/>
      <c r="H74" s="27"/>
      <c r="I74" s="23">
        <v>0</v>
      </c>
      <c r="J74" s="24"/>
      <c r="K74" s="25">
        <v>0</v>
      </c>
    </row>
    <row r="75" spans="2:11" x14ac:dyDescent="0.25">
      <c r="B75" s="30" t="s">
        <v>79</v>
      </c>
      <c r="C75" s="26"/>
      <c r="D75" s="26"/>
      <c r="E75" s="26"/>
      <c r="F75" s="26"/>
      <c r="G75" s="26"/>
      <c r="H75" s="26"/>
      <c r="I75" s="23">
        <v>0</v>
      </c>
      <c r="J75" s="24"/>
      <c r="K75" s="25">
        <v>0</v>
      </c>
    </row>
    <row r="76" spans="2:11" x14ac:dyDescent="0.25">
      <c r="B76" s="31" t="s">
        <v>80</v>
      </c>
      <c r="C76" s="23">
        <v>0</v>
      </c>
      <c r="D76" s="23">
        <v>0</v>
      </c>
      <c r="E76" s="23">
        <v>2776850.7602258623</v>
      </c>
      <c r="F76" s="23">
        <v>9194710.9399999995</v>
      </c>
      <c r="G76" s="23">
        <v>0</v>
      </c>
      <c r="H76" s="23">
        <v>10459548.289999999</v>
      </c>
      <c r="I76" s="23">
        <v>19654259.229999997</v>
      </c>
      <c r="J76" s="24"/>
      <c r="K76" s="25">
        <v>-19654259.229999997</v>
      </c>
    </row>
    <row r="77" spans="2:11" x14ac:dyDescent="0.25">
      <c r="B77" s="31" t="s">
        <v>81</v>
      </c>
      <c r="C77" s="23">
        <v>0</v>
      </c>
      <c r="D77" s="23">
        <v>0</v>
      </c>
      <c r="E77" s="23">
        <v>2776850.7602258623</v>
      </c>
      <c r="F77" s="23">
        <v>0</v>
      </c>
      <c r="G77" s="23">
        <v>36119264.75</v>
      </c>
      <c r="H77" s="23">
        <v>272619400.24000001</v>
      </c>
      <c r="I77" s="23">
        <v>308738664.99000001</v>
      </c>
      <c r="J77" s="24"/>
      <c r="K77" s="25">
        <v>-308738664.99000001</v>
      </c>
    </row>
    <row r="78" spans="2:11" x14ac:dyDescent="0.25">
      <c r="B78" s="30" t="s">
        <v>82</v>
      </c>
      <c r="C78" s="26"/>
      <c r="D78" s="26"/>
      <c r="E78" s="26"/>
      <c r="F78" s="26"/>
      <c r="G78" s="26"/>
      <c r="H78" s="26"/>
      <c r="I78" s="23">
        <v>0</v>
      </c>
      <c r="J78" s="24"/>
      <c r="K78" s="25">
        <v>0</v>
      </c>
    </row>
    <row r="79" spans="2:11" x14ac:dyDescent="0.25">
      <c r="B79" s="31" t="s">
        <v>83</v>
      </c>
      <c r="C79" s="23">
        <v>82168138</v>
      </c>
      <c r="D79" s="23">
        <v>82168138</v>
      </c>
      <c r="E79" s="23">
        <v>6078937.3700000001</v>
      </c>
      <c r="F79" s="23">
        <v>5686482</v>
      </c>
      <c r="G79" s="23">
        <v>6917889.9799999995</v>
      </c>
      <c r="H79" s="23">
        <v>6355237.2999999998</v>
      </c>
      <c r="I79" s="23">
        <v>25038546.650000002</v>
      </c>
      <c r="J79" s="24">
        <v>0.3047233058877396</v>
      </c>
      <c r="K79" s="25">
        <v>57129591.349999994</v>
      </c>
    </row>
    <row r="80" spans="2:11" x14ac:dyDescent="0.25">
      <c r="B80" s="31" t="s">
        <v>84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4"/>
      <c r="K80" s="25">
        <v>0</v>
      </c>
    </row>
    <row r="81" spans="2:11" x14ac:dyDescent="0.25">
      <c r="B81" s="30" t="s">
        <v>85</v>
      </c>
      <c r="C81" s="26"/>
      <c r="D81" s="26"/>
      <c r="E81" s="26"/>
      <c r="F81" s="26"/>
      <c r="G81" s="26"/>
      <c r="H81" s="26"/>
      <c r="I81" s="23">
        <v>0</v>
      </c>
      <c r="J81" s="24"/>
      <c r="K81" s="25">
        <v>0</v>
      </c>
    </row>
    <row r="82" spans="2:11" x14ac:dyDescent="0.25">
      <c r="B82" s="31" t="s">
        <v>86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4"/>
      <c r="K82" s="25">
        <v>0</v>
      </c>
    </row>
    <row r="83" spans="2:11" x14ac:dyDescent="0.25">
      <c r="B83" s="33" t="s">
        <v>87</v>
      </c>
      <c r="C83" s="28">
        <v>964708659</v>
      </c>
      <c r="D83" s="28">
        <v>801316776</v>
      </c>
      <c r="E83" s="28">
        <v>174584531.28</v>
      </c>
      <c r="F83" s="28">
        <v>79099426.349880278</v>
      </c>
      <c r="G83" s="28">
        <v>108296403.37982011</v>
      </c>
      <c r="H83" s="28">
        <v>336017620.58981258</v>
      </c>
      <c r="I83" s="28">
        <v>567362061.11928701</v>
      </c>
      <c r="J83" s="35">
        <v>0.70803716846093712</v>
      </c>
      <c r="K83" s="28">
        <v>233954714.88071278</v>
      </c>
    </row>
    <row r="84" spans="2:11" ht="15.75" thickBot="1" x14ac:dyDescent="0.3">
      <c r="C84" s="10">
        <v>0</v>
      </c>
      <c r="D84" s="10"/>
      <c r="E84" s="10"/>
      <c r="F84" s="10">
        <v>0</v>
      </c>
      <c r="G84" s="10">
        <v>0</v>
      </c>
      <c r="H84" s="10">
        <v>0</v>
      </c>
      <c r="I84" s="9"/>
      <c r="J84" s="9"/>
    </row>
    <row r="85" spans="2:11" ht="15.75" customHeight="1" thickBot="1" x14ac:dyDescent="0.3">
      <c r="B85" s="34" t="s">
        <v>93</v>
      </c>
      <c r="C85" s="9"/>
      <c r="D85" s="9"/>
      <c r="E85" s="9"/>
      <c r="F85" s="9"/>
      <c r="G85" s="14"/>
      <c r="H85" s="9"/>
      <c r="I85" s="9"/>
      <c r="J85" s="9"/>
    </row>
    <row r="86" spans="2:11" ht="26.25" customHeight="1" thickBot="1" x14ac:dyDescent="0.3">
      <c r="B86" s="21" t="s">
        <v>94</v>
      </c>
      <c r="C86" s="9"/>
      <c r="D86" s="9"/>
      <c r="E86" s="9"/>
      <c r="F86" s="9"/>
      <c r="G86" s="9"/>
      <c r="H86" s="9"/>
      <c r="I86" s="9"/>
      <c r="J86" s="9"/>
    </row>
    <row r="87" spans="2:11" ht="40.5" customHeight="1" thickBot="1" x14ac:dyDescent="0.3">
      <c r="B87" s="22" t="s">
        <v>95</v>
      </c>
      <c r="C87" s="9"/>
      <c r="D87" s="47" t="s">
        <v>92</v>
      </c>
      <c r="E87" s="47"/>
      <c r="F87" s="47"/>
      <c r="G87" s="47"/>
      <c r="H87" s="9"/>
      <c r="I87" s="9"/>
      <c r="J87" s="9"/>
    </row>
    <row r="88" spans="2:11" ht="9" customHeight="1" x14ac:dyDescent="0.25">
      <c r="C88" s="9"/>
      <c r="D88" s="48" t="s">
        <v>5</v>
      </c>
      <c r="E88" s="48"/>
      <c r="F88" s="48"/>
      <c r="G88" s="48"/>
      <c r="H88" s="9"/>
      <c r="I88" s="9"/>
      <c r="J88" s="9"/>
    </row>
  </sheetData>
  <mergeCells count="9">
    <mergeCell ref="B7:B8"/>
    <mergeCell ref="C7:C8"/>
    <mergeCell ref="D7:D8"/>
    <mergeCell ref="E7:I7"/>
    <mergeCell ref="B1:I1"/>
    <mergeCell ref="B2:I2"/>
    <mergeCell ref="B3:I3"/>
    <mergeCell ref="B4:I4"/>
    <mergeCell ref="B5:I5"/>
  </mergeCells>
  <pageMargins left="3.937007874015748E-2" right="3.937007874015748E-2" top="0.11811023622047245" bottom="7.874015748031496E-2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Presentacion</vt:lpstr>
      <vt:lpstr>EjeccTransp2022</vt:lpstr>
      <vt:lpstr>EjeccTransp2022!Títulos_a_imprimir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C. Gonzalez Constanza</dc:creator>
  <cp:lastModifiedBy>Tomas Herrera Luna</cp:lastModifiedBy>
  <cp:lastPrinted>2023-05-31T14:48:47Z</cp:lastPrinted>
  <dcterms:created xsi:type="dcterms:W3CDTF">2022-05-13T14:36:27Z</dcterms:created>
  <dcterms:modified xsi:type="dcterms:W3CDTF">2023-05-31T14:52:15Z</dcterms:modified>
</cp:coreProperties>
</file>