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Ejecucion de presupuesto\2023\"/>
    </mc:Choice>
  </mc:AlternateContent>
  <xr:revisionPtr revIDLastSave="0" documentId="8_{E5F36F55-D600-48EE-9F8C-7ACCE1EBD192}" xr6:coauthVersionLast="36" xr6:coauthVersionMax="36" xr10:uidLastSave="{00000000-0000-0000-0000-000000000000}"/>
  <bookViews>
    <workbookView xWindow="0" yWindow="0" windowWidth="20460" windowHeight="8910" firstSheet="1" activeTab="1" xr2:uid="{C190559E-B4FE-48E6-B5F5-A0541220D3C6}"/>
  </bookViews>
  <sheets>
    <sheet name="Presentacion" sheetId="15" state="hidden" r:id="rId1"/>
    <sheet name="EjeccTransp2023" sheetId="3" r:id="rId2"/>
  </sheets>
  <definedNames>
    <definedName name="_xlnm.Print_Titles" localSheetId="1">EjeccTransp2023!$1:$8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5" l="1"/>
  <c r="C14" i="15"/>
  <c r="D12" i="15"/>
  <c r="E12" i="15"/>
  <c r="E9" i="15"/>
  <c r="E14" i="15"/>
  <c r="C20" i="15" l="1"/>
  <c r="C22" i="15" s="1"/>
  <c r="D20" i="15" l="1"/>
  <c r="D22" i="15" l="1"/>
  <c r="E22" i="15" s="1"/>
  <c r="E20" i="15"/>
</calcChain>
</file>

<file path=xl/sharedStrings.xml><?xml version="1.0" encoding="utf-8"?>
<sst xmlns="http://schemas.openxmlformats.org/spreadsheetml/2006/main" count="123" uniqueCount="115">
  <si>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</si>
  <si>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</si>
  <si>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</si>
  <si>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</si>
  <si>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</si>
  <si>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</si>
  <si>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</si>
  <si>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</si>
  <si>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Diciembre</t>
  </si>
  <si>
    <t>DISPONIBLE</t>
  </si>
  <si>
    <t>GASTOS</t>
  </si>
  <si>
    <t>Enc. Sección Presupuesto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</si>
  <si>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</si>
  <si>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</si>
  <si>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</si>
  <si>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</si>
  <si>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</si>
  <si>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</si>
  <si>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</si>
  <si>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 xml:space="preserve">Agosto </t>
  </si>
  <si>
    <t xml:space="preserve">Noviembre 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</si>
  <si>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</si>
  <si>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</si>
  <si>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</si>
  <si>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</si>
  <si>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</si>
  <si>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</si>
  <si>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</si>
  <si>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</si>
  <si>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</si>
  <si>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</si>
  <si>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</si>
  <si>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</si>
  <si>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</si>
  <si>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</si>
  <si>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</si>
  <si>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</si>
  <si>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</si>
  <si>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</si>
  <si>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</si>
  <si>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</si>
  <si>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</si>
  <si>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</si>
  <si>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</si>
  <si>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</si>
  <si>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</si>
  <si>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</si>
  <si>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</si>
  <si>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</si>
  <si>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</si>
  <si>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</si>
  <si>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</si>
  <si>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</si>
  <si>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</si>
  <si>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</si>
  <si>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</si>
  <si>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</si>
  <si>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</si>
  <si>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</si>
  <si>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</si>
  <si>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</si>
  <si>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</si>
  <si>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</si>
  <si>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</si>
  <si>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</si>
  <si>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</si>
  <si>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</si>
  <si>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</si>
  <si>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</si>
  <si>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</si>
  <si>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</si>
  <si>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</si>
  <si>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</si>
  <si>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</si>
  <si>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</si>
  <si>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</si>
  <si>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</si>
  <si>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</si>
  <si>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</si>
  <si>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</si>
  <si>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</si>
  <si>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</si>
  <si>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</si>
  <si>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</si>
  <si>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</si>
  <si>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</si>
  <si>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</si>
  <si>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</si>
  <si>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</si>
  <si>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</si>
  <si>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</si>
  <si>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</si>
  <si>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</si>
  <si>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</si>
  <si>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</si>
  <si>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</si>
  <si>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Año 2022</t>
  </si>
  <si>
    <t>BALANCE</t>
  </si>
  <si>
    <t>%</t>
  </si>
  <si>
    <t>CENTRO DE DESARROLLO Y COMPETITIVIDAD INDUSTRIAL (PROINDUSTRIA)</t>
  </si>
  <si>
    <t>José Calazan González</t>
  </si>
  <si>
    <r>
      <rPr>
        <b/>
        <sz val="6"/>
        <color theme="1"/>
        <rFont val="Calibri"/>
        <family val="2"/>
        <scheme val="minor"/>
      </rPr>
      <t>Presupuesto aprobado:</t>
    </r>
    <r>
      <rPr>
        <sz val="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</si>
  <si>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6"/>
        <color theme="1"/>
        <rFont val="Calibri"/>
        <family val="2"/>
        <scheme val="minor"/>
      </rPr>
      <t xml:space="preserve">Se refiere al presupuesto aprobado en caso de que el Consejo de Proindustria apruebe un presupuesto complementario. </t>
    </r>
  </si>
  <si>
    <r>
      <rPr>
        <b/>
        <sz val="6"/>
        <color theme="1"/>
        <rFont val="Calibri"/>
        <family val="2"/>
        <scheme val="minor"/>
      </rPr>
      <t>Total devengado:</t>
    </r>
    <r>
      <rPr>
        <sz val="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</si>
  <si>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2.3.8 - GASTOS ASIGNARÁN DURANTE EL EJERCICIO (ART. 32 Y 33 LEY 423-06)</t>
  </si>
  <si>
    <t>INGRESOS</t>
  </si>
  <si>
    <t>PROPIOS</t>
  </si>
  <si>
    <t>PRESUPUESTADOS</t>
  </si>
  <si>
    <t>EJECUTADOS</t>
  </si>
  <si>
    <t>GOBIERNOS CENTRAL</t>
  </si>
  <si>
    <t xml:space="preserve">EJECUCION DE INGRESOS Y GASTOS </t>
  </si>
  <si>
    <t>TOTALES</t>
  </si>
  <si>
    <t>CORRIENTES Y DE CAPITAL</t>
  </si>
  <si>
    <t>Lic. José Calazan Gonzalez C.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</si>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</sst>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b/>
      <strike/>
      <sz val="11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6" fillId="0" borderId="0" xfId="0" applyFont="1"/>
    <xf numFmtId="0" fontId="5" fillId="0" borderId="0" xfId="0" applyFont="1"/>
    <xf numFmtId="0" fontId="13" fillId="4" borderId="8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166" fontId="14" fillId="0" borderId="13" xfId="0" applyNumberFormat="1" applyFont="1" applyBorder="1"/>
    <xf numFmtId="166" fontId="14" fillId="0" borderId="0" xfId="0" applyNumberFormat="1" applyFont="1"/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top" wrapText="1" readingOrder="1"/>
    </xf>
    <xf numFmtId="0" fontId="8" fillId="0" borderId="0" xfId="0" applyFont="1"/>
    <xf numFmtId="43" fontId="19" fillId="0" borderId="0" xfId="1" applyFont="1"/>
    <xf numFmtId="0" fontId="13" fillId="4" borderId="1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43" fontId="8" fillId="0" borderId="0" xfId="0" applyNumberFormat="1" applyFont="1"/>
    <xf numFmtId="0" fontId="15" fillId="0" borderId="0" xfId="0" applyFont="1" applyBorder="1" applyAlignment="1">
      <alignment horizontal="center" vertical="center" wrapText="1" readingOrder="1"/>
    </xf>
    <xf numFmtId="0" fontId="16" fillId="0" borderId="0" xfId="0" applyFont="1" applyBorder="1" applyAlignment="1">
      <alignment horizontal="center" vertical="top" wrapText="1" readingOrder="1"/>
    </xf>
    <xf numFmtId="0" fontId="17" fillId="0" borderId="0" xfId="0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166" fontId="14" fillId="0" borderId="0" xfId="0" applyNumberFormat="1" applyFont="1" applyBorder="1"/>
    <xf numFmtId="0" fontId="20" fillId="4" borderId="0" xfId="0" applyFont="1" applyFill="1" applyBorder="1" applyAlignment="1">
      <alignment horizontal="center"/>
    </xf>
    <xf numFmtId="0" fontId="11" fillId="0" borderId="15" xfId="0" applyFont="1" applyBorder="1" applyAlignment="1">
      <alignment wrapText="1"/>
    </xf>
    <xf numFmtId="0" fontId="23" fillId="0" borderId="15" xfId="0" applyFont="1" applyBorder="1" applyAlignment="1">
      <alignment wrapText="1"/>
    </xf>
    <xf numFmtId="166" fontId="12" fillId="0" borderId="0" xfId="0" applyNumberFormat="1" applyFont="1"/>
    <xf numFmtId="43" fontId="12" fillId="0" borderId="0" xfId="1" applyFont="1"/>
    <xf numFmtId="166" fontId="10" fillId="0" borderId="0" xfId="0" applyNumberFormat="1" applyFont="1"/>
    <xf numFmtId="166" fontId="10" fillId="0" borderId="13" xfId="0" applyNumberFormat="1" applyFont="1" applyBorder="1"/>
    <xf numFmtId="43" fontId="10" fillId="5" borderId="14" xfId="1" applyFont="1" applyFill="1" applyBorder="1"/>
    <xf numFmtId="0" fontId="24" fillId="0" borderId="13" xfId="0" applyFont="1" applyBorder="1" applyAlignment="1">
      <alignment horizontal="left"/>
    </xf>
    <xf numFmtId="0" fontId="24" fillId="0" borderId="0" xfId="0" applyFont="1" applyAlignment="1">
      <alignment horizontal="left" indent="1"/>
    </xf>
    <xf numFmtId="0" fontId="22" fillId="0" borderId="0" xfId="0" applyFont="1" applyAlignment="1">
      <alignment horizontal="left" indent="2"/>
    </xf>
    <xf numFmtId="0" fontId="22" fillId="0" borderId="0" xfId="0" applyFont="1" applyAlignment="1">
      <alignment horizontal="left" wrapText="1" indent="2"/>
    </xf>
    <xf numFmtId="0" fontId="25" fillId="5" borderId="14" xfId="0" applyFont="1" applyFill="1" applyBorder="1" applyAlignment="1">
      <alignment vertical="center"/>
    </xf>
    <xf numFmtId="0" fontId="23" fillId="0" borderId="15" xfId="0" applyFont="1" applyBorder="1" applyAlignment="1">
      <alignment vertical="center" wrapText="1"/>
    </xf>
    <xf numFmtId="43" fontId="12" fillId="5" borderId="14" xfId="1" applyFont="1" applyFill="1" applyBorder="1"/>
    <xf numFmtId="0" fontId="6" fillId="0" borderId="0" xfId="0" applyFont="1" applyAlignment="1">
      <alignment wrapText="1"/>
    </xf>
    <xf numFmtId="43" fontId="2" fillId="0" borderId="0" xfId="1" applyFont="1"/>
    <xf numFmtId="43" fontId="6" fillId="0" borderId="0" xfId="1" applyFont="1"/>
    <xf numFmtId="43" fontId="5" fillId="0" borderId="17" xfId="1" applyFont="1" applyBorder="1"/>
    <xf numFmtId="165" fontId="5" fillId="0" borderId="17" xfId="1" applyNumberFormat="1" applyFont="1" applyBorder="1"/>
    <xf numFmtId="0" fontId="21" fillId="0" borderId="0" xfId="0" applyFont="1" applyBorder="1" applyAlignment="1">
      <alignment vertical="top" wrapText="1" readingOrder="1"/>
    </xf>
    <xf numFmtId="0" fontId="3" fillId="0" borderId="0" xfId="0" applyFont="1" applyBorder="1" applyAlignment="1">
      <alignment vertical="center"/>
    </xf>
    <xf numFmtId="0" fontId="2" fillId="0" borderId="1" xfId="0" applyFont="1" applyBorder="1"/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0" fontId="14" fillId="0" borderId="0" xfId="0" applyFont="1" applyBorder="1" applyAlignment="1"/>
    <xf numFmtId="0" fontId="22" fillId="0" borderId="0" xfId="0" applyFont="1" applyAlignment="1"/>
    <xf numFmtId="0" fontId="0" fillId="7" borderId="0" xfId="0" applyFill="1"/>
    <xf numFmtId="166" fontId="12" fillId="7" borderId="0" xfId="0" applyNumberFormat="1" applyFont="1" applyFill="1"/>
    <xf numFmtId="165" fontId="7" fillId="0" borderId="0" xfId="1" applyNumberFormat="1" applyFont="1"/>
    <xf numFmtId="165" fontId="10" fillId="5" borderId="14" xfId="1" applyNumberFormat="1" applyFont="1" applyFill="1" applyBorder="1"/>
    <xf numFmtId="165" fontId="0" fillId="0" borderId="0" xfId="0" applyNumberFormat="1"/>
    <xf numFmtId="43" fontId="23" fillId="0" borderId="0" xfId="0" applyNumberFormat="1" applyFont="1"/>
    <xf numFmtId="43" fontId="10" fillId="2" borderId="0" xfId="1" applyFont="1" applyFill="1"/>
    <xf numFmtId="166" fontId="10" fillId="2" borderId="0" xfId="0" applyNumberFormat="1" applyFont="1" applyFill="1"/>
    <xf numFmtId="0" fontId="4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21" fillId="0" borderId="7" xfId="0" applyFont="1" applyBorder="1" applyAlignment="1">
      <alignment horizontal="center" vertical="top" wrapText="1" readingOrder="1"/>
    </xf>
    <xf numFmtId="0" fontId="21" fillId="0" borderId="0" xfId="0" applyFont="1" applyBorder="1" applyAlignment="1">
      <alignment horizontal="center" vertical="top" wrapText="1" readingOrder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/>
    </xf>
    <xf numFmtId="43" fontId="13" fillId="3" borderId="8" xfId="1" applyFont="1" applyFill="1" applyBorder="1" applyAlignment="1">
      <alignment horizontal="center" vertical="center" wrapText="1"/>
    </xf>
    <xf numFmtId="43" fontId="13" fillId="3" borderId="11" xfId="1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 readingOrder="1"/>
    </xf>
    <xf numFmtId="0" fontId="15" fillId="0" borderId="0" xfId="0" applyFont="1" applyBorder="1" applyAlignment="1">
      <alignment horizontal="center" vertical="center" wrapText="1" readingOrder="1"/>
    </xf>
    <xf numFmtId="0" fontId="17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top" wrapText="1" readingOrder="1"/>
    </xf>
    <xf numFmtId="0" fontId="18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0</xdr:rowOff>
    </xdr:from>
    <xdr:to>
      <xdr:col>0</xdr:col>
      <xdr:colOff>752475</xdr:colOff>
      <xdr:row>6</xdr:row>
      <xdr:rowOff>45292</xdr:rowOff>
    </xdr:to>
    <xdr:pic>
      <xdr:nvPicPr>
        <xdr:cNvPr id="2" name="Imagen 1" descr="unnamed">
          <a:extLst>
            <a:ext uri="{FF2B5EF4-FFF2-40B4-BE49-F238E27FC236}">
              <a16:creationId xmlns:a16="http://schemas.microsoft.com/office/drawing/2014/main" id="{1354600C-E2C8-4AA7-A9AC-1E16AADE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190500"/>
          <a:ext cx="742951" cy="835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2</xdr:row>
      <xdr:rowOff>57150</xdr:rowOff>
    </xdr:from>
    <xdr:to>
      <xdr:col>10</xdr:col>
      <xdr:colOff>55244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4495031-5439-4B73-B934-77B9B037D54E}"/>
            </a:ext>
          </a:extLst>
        </xdr:cNvPr>
        <xdr:cNvSpPr txBox="1"/>
      </xdr:nvSpPr>
      <xdr:spPr>
        <a:xfrm>
          <a:off x="5124450" y="771525"/>
          <a:ext cx="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OGO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57150</xdr:rowOff>
    </xdr:from>
    <xdr:to>
      <xdr:col>10</xdr:col>
      <xdr:colOff>55244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C223AE4-EAB1-47B7-862F-89951AB98F4D}"/>
            </a:ext>
          </a:extLst>
        </xdr:cNvPr>
        <xdr:cNvSpPr txBox="1"/>
      </xdr:nvSpPr>
      <xdr:spPr>
        <a:xfrm>
          <a:off x="11163300" y="685800"/>
          <a:ext cx="45719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9525</xdr:colOff>
      <xdr:row>1</xdr:row>
      <xdr:rowOff>219074</xdr:rowOff>
    </xdr:from>
    <xdr:to>
      <xdr:col>1</xdr:col>
      <xdr:colOff>55244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A31FA40-3E65-4228-84A2-2440259DE0F3}"/>
            </a:ext>
          </a:extLst>
        </xdr:cNvPr>
        <xdr:cNvSpPr txBox="1"/>
      </xdr:nvSpPr>
      <xdr:spPr>
        <a:xfrm>
          <a:off x="95250" y="581024"/>
          <a:ext cx="45719" cy="266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381000</xdr:colOff>
      <xdr:row>0</xdr:row>
      <xdr:rowOff>352425</xdr:rowOff>
    </xdr:from>
    <xdr:to>
      <xdr:col>1</xdr:col>
      <xdr:colOff>1338155</xdr:colOff>
      <xdr:row>4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7AB2D85-7E38-4B07-9EA0-A094268AC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52425"/>
          <a:ext cx="957155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8280C-9B5A-4446-A5CF-CC8C1E4244DD}">
  <dimension ref="A2:Q27"/>
  <sheetViews>
    <sheetView workbookViewId="0">
      <selection activeCell="L16" sqref="L16"/>
    </sheetView>
  </sheetViews>
  <sheetFormatPr baseColWidth="10" defaultRowHeight="15" x14ac:dyDescent="0.25"/>
  <cols>
    <col min="1" max="1" width="13.140625" customWidth="1"/>
    <col min="2" max="2" width="17.42578125" bestFit="1" customWidth="1"/>
    <col min="3" max="3" width="17.28515625" customWidth="1"/>
    <col min="4" max="4" width="16.140625" customWidth="1"/>
  </cols>
  <sheetData>
    <row r="2" spans="1:17" ht="18.75" customHeight="1" x14ac:dyDescent="0.25">
      <c r="B2" s="60" t="s">
        <v>99</v>
      </c>
      <c r="C2" s="61"/>
      <c r="D2" s="61"/>
      <c r="E2" s="61"/>
      <c r="F2" s="6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15.75" x14ac:dyDescent="0.25">
      <c r="A3" s="1"/>
      <c r="B3" s="62" t="s">
        <v>110</v>
      </c>
      <c r="C3" s="63"/>
      <c r="D3" s="63"/>
      <c r="E3" s="63"/>
      <c r="F3" s="63"/>
      <c r="G3" s="42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15.75" x14ac:dyDescent="0.25">
      <c r="A4" s="1"/>
      <c r="B4" s="62" t="s">
        <v>96</v>
      </c>
      <c r="C4" s="63"/>
      <c r="D4" s="63"/>
      <c r="E4" s="63"/>
      <c r="F4" s="63"/>
      <c r="G4" s="42"/>
    </row>
    <row r="5" spans="1:17" ht="15.75" x14ac:dyDescent="0.25">
      <c r="A5" s="1"/>
      <c r="B5" s="1"/>
      <c r="C5" s="1"/>
      <c r="D5" s="1"/>
      <c r="E5" s="1"/>
      <c r="F5" s="1"/>
    </row>
    <row r="6" spans="1:17" ht="15.75" x14ac:dyDescent="0.25">
      <c r="A6" s="1"/>
      <c r="B6" s="1"/>
      <c r="C6" s="1"/>
      <c r="D6" s="1"/>
      <c r="E6" s="1"/>
      <c r="F6" s="1"/>
    </row>
    <row r="7" spans="1:17" ht="20.25" x14ac:dyDescent="0.3">
      <c r="A7" s="1"/>
      <c r="B7" s="59" t="s">
        <v>105</v>
      </c>
      <c r="C7" s="59"/>
      <c r="D7" s="59"/>
      <c r="E7" s="59"/>
      <c r="F7" s="1"/>
    </row>
    <row r="8" spans="1:17" ht="15.75" x14ac:dyDescent="0.25">
      <c r="A8" s="1"/>
      <c r="B8" s="43"/>
      <c r="C8" s="44" t="s">
        <v>107</v>
      </c>
      <c r="D8" s="45" t="s">
        <v>108</v>
      </c>
      <c r="E8" s="46" t="s">
        <v>98</v>
      </c>
      <c r="F8" s="1"/>
    </row>
    <row r="9" spans="1:17" ht="15.75" x14ac:dyDescent="0.25">
      <c r="A9" s="1"/>
      <c r="B9" s="3" t="s">
        <v>106</v>
      </c>
      <c r="C9" s="38">
        <v>1319047863</v>
      </c>
      <c r="D9" s="38">
        <v>1241390778</v>
      </c>
      <c r="E9" s="38">
        <f>+D9/C9</f>
        <v>0.94112640854185592</v>
      </c>
      <c r="F9" s="1"/>
    </row>
    <row r="10" spans="1:17" ht="15.75" x14ac:dyDescent="0.25">
      <c r="A10" s="1"/>
      <c r="B10" s="1"/>
      <c r="C10" s="38"/>
      <c r="D10" s="38"/>
      <c r="E10" s="38"/>
      <c r="F10" s="1"/>
    </row>
    <row r="11" spans="1:17" ht="15.75" x14ac:dyDescent="0.25">
      <c r="A11" s="1"/>
      <c r="B11" s="3" t="s">
        <v>109</v>
      </c>
      <c r="C11" s="38"/>
      <c r="D11" s="38"/>
      <c r="E11" s="38"/>
      <c r="F11" s="1"/>
    </row>
    <row r="12" spans="1:17" ht="23.25" x14ac:dyDescent="0.25">
      <c r="A12" s="1"/>
      <c r="B12" s="36" t="s">
        <v>112</v>
      </c>
      <c r="C12" s="38">
        <v>43391881</v>
      </c>
      <c r="D12" s="38">
        <f>56897483+100393817</f>
        <v>157291300</v>
      </c>
      <c r="E12" s="38">
        <f>+D12/C12</f>
        <v>3.6249016261820963</v>
      </c>
      <c r="F12" s="1"/>
    </row>
    <row r="13" spans="1:17" ht="15.75" x14ac:dyDescent="0.25">
      <c r="A13" s="1"/>
      <c r="B13" s="2"/>
      <c r="C13" s="38"/>
      <c r="D13" s="38"/>
      <c r="E13" s="38"/>
      <c r="F13" s="1"/>
    </row>
    <row r="14" spans="1:17" ht="16.5" thickBot="1" x14ac:dyDescent="0.3">
      <c r="A14" s="1"/>
      <c r="B14" s="3" t="s">
        <v>111</v>
      </c>
      <c r="C14" s="40">
        <f>SUM(C9:C13)</f>
        <v>1362439744</v>
      </c>
      <c r="D14" s="40">
        <f>SUM(D9:D13)</f>
        <v>1398682078</v>
      </c>
      <c r="E14" s="39">
        <f>+D14/C14</f>
        <v>1.0266010545857946</v>
      </c>
      <c r="F14" s="1"/>
    </row>
    <row r="15" spans="1:17" ht="16.5" thickTop="1" x14ac:dyDescent="0.25">
      <c r="A15" s="1"/>
      <c r="B15" s="1"/>
      <c r="C15" s="1"/>
      <c r="D15" s="1"/>
      <c r="E15" s="37"/>
      <c r="F15" s="1"/>
    </row>
    <row r="16" spans="1:17" ht="15.75" x14ac:dyDescent="0.25">
      <c r="A16" s="1"/>
      <c r="B16" s="1"/>
      <c r="C16" s="1"/>
      <c r="D16" s="1"/>
      <c r="E16" s="1"/>
      <c r="F16" s="1"/>
    </row>
    <row r="17" spans="1:6" ht="15.75" x14ac:dyDescent="0.25">
      <c r="A17" s="1"/>
      <c r="B17" s="1"/>
      <c r="C17" s="1"/>
      <c r="D17" s="1"/>
      <c r="E17" s="1"/>
      <c r="F17" s="1"/>
    </row>
    <row r="18" spans="1:6" ht="20.25" x14ac:dyDescent="0.3">
      <c r="A18" s="1"/>
      <c r="B18" s="59" t="s">
        <v>10</v>
      </c>
      <c r="C18" s="59"/>
      <c r="D18" s="59"/>
      <c r="E18" s="59"/>
      <c r="F18" s="1"/>
    </row>
    <row r="19" spans="1:6" ht="15.75" x14ac:dyDescent="0.25">
      <c r="A19" s="1"/>
      <c r="B19" s="43"/>
      <c r="C19" s="44" t="s">
        <v>107</v>
      </c>
      <c r="D19" s="45" t="s">
        <v>108</v>
      </c>
      <c r="E19" s="46" t="s">
        <v>98</v>
      </c>
      <c r="F19" s="1"/>
    </row>
    <row r="20" spans="1:6" ht="15.75" x14ac:dyDescent="0.25">
      <c r="A20" s="1"/>
      <c r="B20" s="3" t="s">
        <v>10</v>
      </c>
      <c r="C20" s="38">
        <f>+EjeccTransp2023!D83</f>
        <v>964708659</v>
      </c>
      <c r="D20" s="38">
        <f>+EjeccTransp2023!Q83</f>
        <v>997230000.16929448</v>
      </c>
      <c r="E20" s="38">
        <f>+D20/C20</f>
        <v>1.0337110493058137</v>
      </c>
      <c r="F20" s="1"/>
    </row>
    <row r="21" spans="1:6" ht="15.75" x14ac:dyDescent="0.25">
      <c r="A21" s="1"/>
      <c r="B21" s="2"/>
      <c r="C21" s="38"/>
      <c r="D21" s="38"/>
      <c r="E21" s="38"/>
      <c r="F21" s="1"/>
    </row>
    <row r="22" spans="1:6" ht="16.5" thickBot="1" x14ac:dyDescent="0.3">
      <c r="A22" s="1"/>
      <c r="B22" s="3" t="s">
        <v>111</v>
      </c>
      <c r="C22" s="40">
        <f>SUM(C20:C21)</f>
        <v>964708659</v>
      </c>
      <c r="D22" s="40">
        <f>SUM(D20:D21)</f>
        <v>997230000.16929448</v>
      </c>
      <c r="E22" s="39">
        <f>+D22/C22</f>
        <v>1.0337110493058137</v>
      </c>
      <c r="F22" s="1"/>
    </row>
    <row r="23" spans="1:6" ht="16.5" thickTop="1" x14ac:dyDescent="0.25">
      <c r="A23" s="1"/>
      <c r="B23" s="1"/>
      <c r="C23" s="1"/>
      <c r="D23" s="1"/>
      <c r="E23" s="37"/>
      <c r="F23" s="1"/>
    </row>
    <row r="24" spans="1:6" ht="15.75" x14ac:dyDescent="0.25">
      <c r="A24" s="1"/>
      <c r="B24" s="1"/>
      <c r="C24" s="1"/>
      <c r="D24" s="1"/>
      <c r="E24" s="1"/>
      <c r="F24" s="1"/>
    </row>
    <row r="25" spans="1:6" ht="15.75" x14ac:dyDescent="0.25">
      <c r="A25" s="1"/>
      <c r="B25" s="1"/>
      <c r="C25" s="1"/>
      <c r="D25" s="1"/>
      <c r="E25" s="1"/>
      <c r="F25" s="1"/>
    </row>
    <row r="26" spans="1:6" ht="15.75" x14ac:dyDescent="0.25">
      <c r="A26" s="1"/>
      <c r="B26" s="57" t="s">
        <v>113</v>
      </c>
      <c r="C26" s="57"/>
      <c r="D26" s="1"/>
      <c r="E26" s="1"/>
      <c r="F26" s="1"/>
    </row>
    <row r="27" spans="1:6" ht="15.75" x14ac:dyDescent="0.25">
      <c r="B27" s="58" t="s">
        <v>11</v>
      </c>
      <c r="C27" s="58"/>
      <c r="D27" s="1"/>
      <c r="E27" s="1"/>
    </row>
  </sheetData>
  <mergeCells count="7">
    <mergeCell ref="B26:C26"/>
    <mergeCell ref="B27:C27"/>
    <mergeCell ref="B7:E7"/>
    <mergeCell ref="B18:E18"/>
    <mergeCell ref="B2:F2"/>
    <mergeCell ref="B3:F3"/>
    <mergeCell ref="B4: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94851-F9C1-4BFE-BEB7-E44E7199A608}">
  <sheetPr>
    <pageSetUpPr fitToPage="1"/>
  </sheetPr>
  <dimension ref="B1:T88"/>
  <sheetViews>
    <sheetView tabSelected="1" topLeftCell="A7" workbookViewId="0">
      <pane xSplit="3" ySplit="2" topLeftCell="G9" activePane="bottomRight" state="frozen"/>
      <selection activeCell="A7" sqref="A7"/>
      <selection pane="topRight" activeCell="D7" sqref="D7"/>
      <selection pane="bottomLeft" activeCell="A9" sqref="A9"/>
      <selection pane="bottomRight" activeCell="G86" sqref="G86"/>
    </sheetView>
  </sheetViews>
  <sheetFormatPr baseColWidth="10" defaultColWidth="11.42578125" defaultRowHeight="15" x14ac:dyDescent="0.25"/>
  <cols>
    <col min="1" max="1" width="1.28515625" customWidth="1"/>
    <col min="2" max="2" width="48.85546875" customWidth="1"/>
    <col min="3" max="3" width="13.140625" customWidth="1"/>
    <col min="4" max="4" width="13.5703125" customWidth="1"/>
    <col min="5" max="5" width="11.85546875" customWidth="1"/>
    <col min="6" max="6" width="11.5703125" customWidth="1"/>
    <col min="7" max="7" width="13.140625" customWidth="1"/>
    <col min="8" max="8" width="12.28515625" customWidth="1"/>
    <col min="9" max="9" width="12.85546875" customWidth="1"/>
    <col min="10" max="10" width="12.28515625" customWidth="1"/>
    <col min="11" max="11" width="11.5703125" customWidth="1"/>
    <col min="12" max="12" width="12.85546875" customWidth="1"/>
    <col min="13" max="13" width="12.28515625" customWidth="1"/>
    <col min="14" max="14" width="11.42578125" hidden="1" customWidth="1"/>
    <col min="15" max="15" width="12.28515625" hidden="1" customWidth="1"/>
    <col min="16" max="16" width="13" hidden="1" customWidth="1"/>
    <col min="17" max="17" width="13.28515625" customWidth="1"/>
    <col min="18" max="18" width="5.140625" customWidth="1"/>
    <col min="19" max="19" width="13.28515625" customWidth="1"/>
    <col min="20" max="20" width="1.28515625" hidden="1" customWidth="1"/>
    <col min="21" max="24" width="0" hidden="1" customWidth="1"/>
  </cols>
  <sheetData>
    <row r="1" spans="2:19" ht="35.25" customHeight="1" x14ac:dyDescent="0.25">
      <c r="B1" s="70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16"/>
    </row>
    <row r="2" spans="2:19" ht="21" customHeight="1" x14ac:dyDescent="0.25">
      <c r="B2" s="60" t="s">
        <v>99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17"/>
    </row>
    <row r="3" spans="2:19" ht="15.75" x14ac:dyDescent="0.25">
      <c r="B3" s="72" t="s">
        <v>114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18"/>
    </row>
    <row r="4" spans="2:19" ht="15.75" customHeight="1" x14ac:dyDescent="0.25">
      <c r="B4" s="74" t="s">
        <v>12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9"/>
    </row>
    <row r="5" spans="2:19" ht="20.25" customHeight="1" x14ac:dyDescent="0.25">
      <c r="B5" s="75" t="s">
        <v>13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9"/>
    </row>
    <row r="6" spans="2:19" hidden="1" x14ac:dyDescent="0.25"/>
    <row r="7" spans="2:19" ht="25.5" customHeight="1" x14ac:dyDescent="0.25">
      <c r="B7" s="64" t="s">
        <v>14</v>
      </c>
      <c r="C7" s="65" t="s">
        <v>15</v>
      </c>
      <c r="D7" s="65" t="s">
        <v>16</v>
      </c>
      <c r="E7" s="67" t="s">
        <v>17</v>
      </c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9"/>
      <c r="R7" s="19"/>
      <c r="S7" s="13" t="s">
        <v>97</v>
      </c>
    </row>
    <row r="8" spans="2:19" x14ac:dyDescent="0.25">
      <c r="B8" s="64"/>
      <c r="C8" s="66"/>
      <c r="D8" s="66"/>
      <c r="E8" s="4" t="s">
        <v>18</v>
      </c>
      <c r="F8" s="4" t="s">
        <v>0</v>
      </c>
      <c r="G8" s="4" t="s">
        <v>1</v>
      </c>
      <c r="H8" s="4" t="s">
        <v>2</v>
      </c>
      <c r="I8" s="5" t="s">
        <v>3</v>
      </c>
      <c r="J8" s="4" t="s">
        <v>4</v>
      </c>
      <c r="K8" s="5" t="s">
        <v>5</v>
      </c>
      <c r="L8" s="4" t="s">
        <v>19</v>
      </c>
      <c r="M8" s="4" t="s">
        <v>6</v>
      </c>
      <c r="N8" s="4" t="s">
        <v>7</v>
      </c>
      <c r="O8" s="4" t="s">
        <v>20</v>
      </c>
      <c r="P8" s="5" t="s">
        <v>8</v>
      </c>
      <c r="Q8" s="12" t="s">
        <v>21</v>
      </c>
      <c r="R8" s="21" t="s">
        <v>98</v>
      </c>
      <c r="S8" s="14" t="s">
        <v>9</v>
      </c>
    </row>
    <row r="9" spans="2:19" x14ac:dyDescent="0.25">
      <c r="B9" s="29" t="s">
        <v>22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20"/>
      <c r="S9" s="20"/>
    </row>
    <row r="10" spans="2:19" x14ac:dyDescent="0.25">
      <c r="B10" s="30" t="s">
        <v>23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49"/>
    </row>
    <row r="11" spans="2:19" x14ac:dyDescent="0.25">
      <c r="B11" s="31" t="s">
        <v>24</v>
      </c>
      <c r="C11" s="24">
        <v>270112118</v>
      </c>
      <c r="D11" s="24">
        <v>270112118</v>
      </c>
      <c r="E11" s="24">
        <v>23058938.399677344</v>
      </c>
      <c r="F11" s="24">
        <v>20788923.489720222</v>
      </c>
      <c r="G11" s="24">
        <v>20611291.379724171</v>
      </c>
      <c r="H11" s="24">
        <v>20904713.329714861</v>
      </c>
      <c r="I11" s="24">
        <v>143415101.13999999</v>
      </c>
      <c r="J11" s="24">
        <v>20140146.909659714</v>
      </c>
      <c r="K11" s="24">
        <v>21775121.829806577</v>
      </c>
      <c r="L11" s="24">
        <v>27169087.459619228</v>
      </c>
      <c r="M11" s="24">
        <v>21869652.659780294</v>
      </c>
      <c r="N11" s="24">
        <v>0</v>
      </c>
      <c r="O11" s="24">
        <v>0</v>
      </c>
      <c r="P11" s="24">
        <v>0</v>
      </c>
      <c r="Q11" s="50">
        <v>319732976.59770238</v>
      </c>
      <c r="R11" s="25">
        <v>1.1837046740631696</v>
      </c>
      <c r="S11" s="51">
        <v>-49620858.597702384</v>
      </c>
    </row>
    <row r="12" spans="2:19" x14ac:dyDescent="0.25">
      <c r="B12" s="31" t="s">
        <v>25</v>
      </c>
      <c r="C12" s="24">
        <v>51526860</v>
      </c>
      <c r="D12" s="24">
        <v>51526860</v>
      </c>
      <c r="E12" s="24">
        <v>2330078.7000000002</v>
      </c>
      <c r="F12" s="24">
        <v>2374414.9500000002</v>
      </c>
      <c r="G12" s="24">
        <v>2564040.4899999998</v>
      </c>
      <c r="H12" s="24">
        <v>2476776.64</v>
      </c>
      <c r="I12" s="24">
        <v>2357948.81</v>
      </c>
      <c r="J12" s="24">
        <v>2408883.16</v>
      </c>
      <c r="K12" s="24">
        <v>2453589.87</v>
      </c>
      <c r="L12" s="24">
        <v>2680710.27</v>
      </c>
      <c r="M12" s="24">
        <v>2502452.7300000004</v>
      </c>
      <c r="N12" s="24">
        <v>0</v>
      </c>
      <c r="O12" s="24">
        <v>0</v>
      </c>
      <c r="P12" s="24">
        <v>0</v>
      </c>
      <c r="Q12" s="50">
        <v>22148895.620000001</v>
      </c>
      <c r="R12" s="25">
        <v>0.42985145262102137</v>
      </c>
      <c r="S12" s="51">
        <v>29377964.379999999</v>
      </c>
    </row>
    <row r="13" spans="2:19" x14ac:dyDescent="0.25">
      <c r="B13" s="31" t="s">
        <v>26</v>
      </c>
      <c r="C13" s="24">
        <v>4590300</v>
      </c>
      <c r="D13" s="24">
        <v>4590300</v>
      </c>
      <c r="E13" s="24">
        <v>95084.160000000003</v>
      </c>
      <c r="F13" s="24">
        <v>91832.28</v>
      </c>
      <c r="G13" s="24">
        <v>49891.51</v>
      </c>
      <c r="H13" s="24">
        <v>72439.8</v>
      </c>
      <c r="I13" s="24">
        <v>52296.92</v>
      </c>
      <c r="J13" s="24">
        <v>103232.51</v>
      </c>
      <c r="K13" s="24">
        <v>48330.92</v>
      </c>
      <c r="L13" s="24">
        <v>10137.5</v>
      </c>
      <c r="M13" s="24">
        <v>19996.2</v>
      </c>
      <c r="N13" s="24">
        <v>0</v>
      </c>
      <c r="O13" s="24">
        <v>0</v>
      </c>
      <c r="P13" s="24">
        <v>0</v>
      </c>
      <c r="Q13" s="50">
        <v>543241.79999999993</v>
      </c>
      <c r="R13" s="25">
        <v>0.11834559832690672</v>
      </c>
      <c r="S13" s="51">
        <v>4047058.2</v>
      </c>
    </row>
    <row r="14" spans="2:19" x14ac:dyDescent="0.25">
      <c r="B14" s="31" t="s">
        <v>27</v>
      </c>
      <c r="C14" s="24">
        <v>33656949</v>
      </c>
      <c r="D14" s="24">
        <v>33656949</v>
      </c>
      <c r="E14" s="24">
        <v>603916.15999938035</v>
      </c>
      <c r="F14" s="24">
        <v>844390.25999913341</v>
      </c>
      <c r="G14" s="24">
        <v>1137321.5799988329</v>
      </c>
      <c r="H14" s="24">
        <v>654161.55999932881</v>
      </c>
      <c r="I14" s="24">
        <v>719227.58999926166</v>
      </c>
      <c r="J14" s="24">
        <v>440241.67999954824</v>
      </c>
      <c r="K14" s="24">
        <v>550625.16999943485</v>
      </c>
      <c r="L14" s="24">
        <v>924550.74999905098</v>
      </c>
      <c r="M14" s="24">
        <v>3248954.7999966652</v>
      </c>
      <c r="N14" s="24">
        <v>0</v>
      </c>
      <c r="O14" s="24">
        <v>0</v>
      </c>
      <c r="P14" s="24">
        <v>0</v>
      </c>
      <c r="Q14" s="50">
        <v>9123389.5499906372</v>
      </c>
      <c r="R14" s="25">
        <v>0.27107001142589121</v>
      </c>
      <c r="S14" s="51">
        <v>24533559.450009361</v>
      </c>
    </row>
    <row r="15" spans="2:19" x14ac:dyDescent="0.25">
      <c r="B15" s="31" t="s">
        <v>28</v>
      </c>
      <c r="C15" s="24">
        <v>33411428</v>
      </c>
      <c r="D15" s="24">
        <v>33411428</v>
      </c>
      <c r="E15" s="24">
        <v>3066024.2100853673</v>
      </c>
      <c r="F15" s="24">
        <v>3127102.7900901698</v>
      </c>
      <c r="G15" s="24">
        <v>3059236.2300853459</v>
      </c>
      <c r="H15" s="24">
        <v>3096522.2600872642</v>
      </c>
      <c r="I15" s="24">
        <v>6379068.1601648359</v>
      </c>
      <c r="J15" s="24">
        <v>0</v>
      </c>
      <c r="K15" s="24">
        <v>3110954.5500772153</v>
      </c>
      <c r="L15" s="24">
        <v>3174523.0500801397</v>
      </c>
      <c r="M15" s="24">
        <v>3314337.3300846163</v>
      </c>
      <c r="N15" s="24">
        <v>0</v>
      </c>
      <c r="O15" s="24">
        <v>0</v>
      </c>
      <c r="P15" s="24">
        <v>0</v>
      </c>
      <c r="Q15" s="50">
        <v>28327768.580754951</v>
      </c>
      <c r="R15" s="25">
        <v>0.84784668828746113</v>
      </c>
      <c r="S15" s="51">
        <v>5083659.4192450494</v>
      </c>
    </row>
    <row r="16" spans="2:19" x14ac:dyDescent="0.25">
      <c r="B16" s="30" t="s">
        <v>29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50">
        <v>0</v>
      </c>
      <c r="R16" s="25">
        <v>0</v>
      </c>
      <c r="S16" s="51">
        <v>0</v>
      </c>
    </row>
    <row r="17" spans="2:19" x14ac:dyDescent="0.25">
      <c r="B17" s="31" t="s">
        <v>30</v>
      </c>
      <c r="C17" s="24">
        <v>24695673</v>
      </c>
      <c r="D17" s="24">
        <v>24695673</v>
      </c>
      <c r="E17" s="24">
        <v>1659714</v>
      </c>
      <c r="F17" s="24">
        <v>1348237.3900000001</v>
      </c>
      <c r="G17" s="24">
        <v>2426819.5700000003</v>
      </c>
      <c r="H17" s="24">
        <v>1196777.0499999998</v>
      </c>
      <c r="I17" s="24">
        <v>2331776.61</v>
      </c>
      <c r="J17" s="24">
        <v>1182728.71</v>
      </c>
      <c r="K17" s="24">
        <v>78077.91</v>
      </c>
      <c r="L17" s="24">
        <v>1805982.17</v>
      </c>
      <c r="M17" s="24">
        <v>3862306.5885000001</v>
      </c>
      <c r="N17" s="24">
        <v>0</v>
      </c>
      <c r="O17" s="24">
        <v>0</v>
      </c>
      <c r="P17" s="24">
        <v>0</v>
      </c>
      <c r="Q17" s="50">
        <v>15892419.998500003</v>
      </c>
      <c r="R17" s="25">
        <v>0.64353054879289995</v>
      </c>
      <c r="S17" s="51">
        <v>8803253.0014999975</v>
      </c>
    </row>
    <row r="18" spans="2:19" x14ac:dyDescent="0.25">
      <c r="B18" s="31" t="s">
        <v>31</v>
      </c>
      <c r="C18" s="24">
        <v>31274615</v>
      </c>
      <c r="D18" s="24">
        <v>31274615</v>
      </c>
      <c r="E18" s="24">
        <v>1797335.11</v>
      </c>
      <c r="F18" s="24">
        <v>1894555.89</v>
      </c>
      <c r="G18" s="24">
        <v>1190807.9599999997</v>
      </c>
      <c r="H18" s="24">
        <v>587091.9</v>
      </c>
      <c r="I18" s="24">
        <v>1866107.1</v>
      </c>
      <c r="J18" s="24">
        <v>903150.2</v>
      </c>
      <c r="K18" s="24">
        <v>340053</v>
      </c>
      <c r="L18" s="24">
        <v>825379.98</v>
      </c>
      <c r="M18" s="24">
        <v>2626993.88</v>
      </c>
      <c r="N18" s="24">
        <v>0</v>
      </c>
      <c r="O18" s="24">
        <v>0</v>
      </c>
      <c r="P18" s="24">
        <v>0</v>
      </c>
      <c r="Q18" s="50">
        <v>12031475.02</v>
      </c>
      <c r="R18" s="25">
        <v>0.38470417685397562</v>
      </c>
      <c r="S18" s="51">
        <v>19243139.98</v>
      </c>
    </row>
    <row r="19" spans="2:19" x14ac:dyDescent="0.25">
      <c r="B19" s="31" t="s">
        <v>32</v>
      </c>
      <c r="C19" s="24">
        <v>8079577</v>
      </c>
      <c r="D19" s="24">
        <v>8079577</v>
      </c>
      <c r="E19" s="24">
        <v>77849.999999688589</v>
      </c>
      <c r="F19" s="24">
        <v>458869.99999816454</v>
      </c>
      <c r="G19" s="24">
        <v>577984.49999768811</v>
      </c>
      <c r="H19" s="24">
        <v>664504.49999734201</v>
      </c>
      <c r="I19" s="24">
        <v>436799.49999825278</v>
      </c>
      <c r="J19" s="24">
        <v>660133.99999735947</v>
      </c>
      <c r="K19" s="24">
        <v>406422.49999837426</v>
      </c>
      <c r="L19" s="24">
        <v>249521.99999900194</v>
      </c>
      <c r="M19" s="24">
        <v>1252035.8499966953</v>
      </c>
      <c r="N19" s="24">
        <v>0</v>
      </c>
      <c r="O19" s="24">
        <v>0</v>
      </c>
      <c r="P19" s="24">
        <v>0</v>
      </c>
      <c r="Q19" s="50">
        <v>4784122.8499825671</v>
      </c>
      <c r="R19" s="25">
        <v>0.5921254107712034</v>
      </c>
      <c r="S19" s="51">
        <v>3295454.1500174329</v>
      </c>
    </row>
    <row r="20" spans="2:19" x14ac:dyDescent="0.25">
      <c r="B20" s="31" t="s">
        <v>33</v>
      </c>
      <c r="C20" s="24">
        <v>1652445</v>
      </c>
      <c r="D20" s="24">
        <v>1652445</v>
      </c>
      <c r="E20" s="24">
        <v>63501.099999753191</v>
      </c>
      <c r="F20" s="24">
        <v>54055.409999783777</v>
      </c>
      <c r="G20" s="24">
        <v>179089.99999988463</v>
      </c>
      <c r="H20" s="24">
        <v>35006.999999859967</v>
      </c>
      <c r="I20" s="24">
        <v>8437.9999999670472</v>
      </c>
      <c r="J20" s="24">
        <v>5669.9999999778001</v>
      </c>
      <c r="K20" s="24">
        <v>28834.999999884662</v>
      </c>
      <c r="L20" s="24">
        <v>164849.9999999456</v>
      </c>
      <c r="M20" s="24">
        <v>23399.999999906395</v>
      </c>
      <c r="N20" s="24">
        <v>0</v>
      </c>
      <c r="O20" s="24">
        <v>0</v>
      </c>
      <c r="P20" s="24">
        <v>0</v>
      </c>
      <c r="Q20" s="50">
        <v>562846.5099989631</v>
      </c>
      <c r="R20" s="25">
        <v>0.34061436840497755</v>
      </c>
      <c r="S20" s="51">
        <v>1089598.4900010368</v>
      </c>
    </row>
    <row r="21" spans="2:19" x14ac:dyDescent="0.25">
      <c r="B21" s="31" t="s">
        <v>34</v>
      </c>
      <c r="C21" s="24">
        <v>1981081</v>
      </c>
      <c r="D21" s="24">
        <v>1981081</v>
      </c>
      <c r="E21" s="24">
        <v>2213743.27</v>
      </c>
      <c r="F21" s="24">
        <v>2347996.0300000003</v>
      </c>
      <c r="G21" s="24">
        <v>1763198.86</v>
      </c>
      <c r="H21" s="24">
        <v>235498.51</v>
      </c>
      <c r="I21" s="24">
        <v>18947.650000000001</v>
      </c>
      <c r="J21" s="24">
        <v>7088282.2400000002</v>
      </c>
      <c r="K21" s="24">
        <v>413207.42500000005</v>
      </c>
      <c r="L21" s="24">
        <v>3266001.1900000004</v>
      </c>
      <c r="M21" s="24">
        <v>715520.11</v>
      </c>
      <c r="N21" s="24">
        <v>0</v>
      </c>
      <c r="O21" s="24">
        <v>0</v>
      </c>
      <c r="P21" s="24">
        <v>0</v>
      </c>
      <c r="Q21" s="50">
        <v>18062395.285000004</v>
      </c>
      <c r="R21" s="25">
        <v>9.1174441050113568</v>
      </c>
      <c r="S21" s="51">
        <v>-16081314.285000004</v>
      </c>
    </row>
    <row r="22" spans="2:19" x14ac:dyDescent="0.25">
      <c r="B22" s="31" t="s">
        <v>35</v>
      </c>
      <c r="C22" s="24">
        <v>3650120</v>
      </c>
      <c r="D22" s="24">
        <v>3650120</v>
      </c>
      <c r="E22" s="24">
        <v>165651.32</v>
      </c>
      <c r="F22" s="24">
        <v>169056.8</v>
      </c>
      <c r="G22" s="24">
        <v>231135.72</v>
      </c>
      <c r="H22" s="24">
        <v>185536.22</v>
      </c>
      <c r="I22" s="24">
        <v>398531.38</v>
      </c>
      <c r="J22" s="24">
        <v>409615.83999999997</v>
      </c>
      <c r="K22" s="24">
        <v>9135.35</v>
      </c>
      <c r="L22" s="24">
        <v>402530.15</v>
      </c>
      <c r="M22" s="24">
        <v>408595.3</v>
      </c>
      <c r="N22" s="24">
        <v>0</v>
      </c>
      <c r="O22" s="24">
        <v>0</v>
      </c>
      <c r="P22" s="24">
        <v>0</v>
      </c>
      <c r="Q22" s="50">
        <v>2379788.0799999996</v>
      </c>
      <c r="R22" s="25">
        <v>0.65197529944221</v>
      </c>
      <c r="S22" s="51">
        <v>1270331.9200000004</v>
      </c>
    </row>
    <row r="23" spans="2:19" ht="26.25" customHeight="1" x14ac:dyDescent="0.25">
      <c r="B23" s="32" t="s">
        <v>36</v>
      </c>
      <c r="C23" s="24">
        <v>16632893</v>
      </c>
      <c r="D23" s="24">
        <v>16632893</v>
      </c>
      <c r="E23" s="24">
        <v>109618.79000000001</v>
      </c>
      <c r="F23" s="24">
        <v>466811.69</v>
      </c>
      <c r="G23" s="24">
        <v>838612.04999999993</v>
      </c>
      <c r="H23" s="24">
        <v>416180.45</v>
      </c>
      <c r="I23" s="24">
        <v>428385.24</v>
      </c>
      <c r="J23" s="24">
        <v>531337.26</v>
      </c>
      <c r="K23" s="24">
        <v>193708.31</v>
      </c>
      <c r="L23" s="24">
        <v>366707.57</v>
      </c>
      <c r="M23" s="24">
        <v>398298.44999999995</v>
      </c>
      <c r="N23" s="24">
        <v>0</v>
      </c>
      <c r="O23" s="24">
        <v>0</v>
      </c>
      <c r="P23" s="24">
        <v>0</v>
      </c>
      <c r="Q23" s="50">
        <v>3749659.8099999996</v>
      </c>
      <c r="R23" s="25">
        <v>0.22543641746507956</v>
      </c>
      <c r="S23" s="51">
        <v>12883233.190000001</v>
      </c>
    </row>
    <row r="24" spans="2:19" x14ac:dyDescent="0.25">
      <c r="B24" s="31" t="s">
        <v>37</v>
      </c>
      <c r="C24" s="24">
        <v>21556869</v>
      </c>
      <c r="D24" s="24">
        <v>21556869</v>
      </c>
      <c r="E24" s="24">
        <v>136296.85999999999</v>
      </c>
      <c r="F24" s="24">
        <v>365561.5</v>
      </c>
      <c r="G24" s="24">
        <v>286863.44</v>
      </c>
      <c r="H24" s="24">
        <v>251531.55000000002</v>
      </c>
      <c r="I24" s="24">
        <v>1664901.52</v>
      </c>
      <c r="J24" s="24">
        <v>520187.85</v>
      </c>
      <c r="K24" s="24">
        <v>335826.48700000002</v>
      </c>
      <c r="L24" s="24">
        <v>790286.90999999992</v>
      </c>
      <c r="M24" s="24">
        <v>513107.88</v>
      </c>
      <c r="N24" s="24">
        <v>0</v>
      </c>
      <c r="O24" s="24">
        <v>0</v>
      </c>
      <c r="P24" s="24">
        <v>0</v>
      </c>
      <c r="Q24" s="50">
        <v>4864563.9970000004</v>
      </c>
      <c r="R24" s="25">
        <v>0.22566189909118994</v>
      </c>
      <c r="S24" s="51">
        <v>16692305.002999999</v>
      </c>
    </row>
    <row r="25" spans="2:19" x14ac:dyDescent="0.25">
      <c r="B25" s="31" t="s">
        <v>38</v>
      </c>
      <c r="C25" s="24">
        <v>10957000</v>
      </c>
      <c r="D25" s="24">
        <v>10957000</v>
      </c>
      <c r="E25" s="24">
        <v>497387.69</v>
      </c>
      <c r="F25" s="24">
        <v>589143.53999999992</v>
      </c>
      <c r="G25" s="24">
        <v>171353.61</v>
      </c>
      <c r="H25" s="24">
        <v>326105.07</v>
      </c>
      <c r="I25" s="24">
        <v>30108.68</v>
      </c>
      <c r="J25" s="24">
        <v>59456.98</v>
      </c>
      <c r="K25" s="24">
        <v>166282.86000000002</v>
      </c>
      <c r="L25" s="24">
        <v>73590.69</v>
      </c>
      <c r="M25" s="24">
        <v>244559.21</v>
      </c>
      <c r="N25" s="24">
        <v>0</v>
      </c>
      <c r="O25" s="24">
        <v>0</v>
      </c>
      <c r="P25" s="24">
        <v>0</v>
      </c>
      <c r="Q25" s="50">
        <v>2157988.33</v>
      </c>
      <c r="R25" s="25">
        <v>0.19695065528885644</v>
      </c>
      <c r="S25" s="51">
        <v>8799011.6699999999</v>
      </c>
    </row>
    <row r="26" spans="2:19" x14ac:dyDescent="0.25">
      <c r="B26" s="30" t="s">
        <v>39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50">
        <v>0</v>
      </c>
      <c r="R26" s="25">
        <v>0</v>
      </c>
      <c r="S26" s="51">
        <v>0</v>
      </c>
    </row>
    <row r="27" spans="2:19" x14ac:dyDescent="0.25">
      <c r="B27" s="31" t="s">
        <v>40</v>
      </c>
      <c r="C27" s="24">
        <v>1906100</v>
      </c>
      <c r="D27" s="24">
        <v>1906100</v>
      </c>
      <c r="E27" s="24">
        <v>27093.460012601277</v>
      </c>
      <c r="F27" s="24">
        <v>188322.90007280209</v>
      </c>
      <c r="G27" s="24">
        <v>31362.46001418748</v>
      </c>
      <c r="H27" s="24">
        <v>36472.90001392382</v>
      </c>
      <c r="I27" s="24">
        <v>14816.500006902896</v>
      </c>
      <c r="J27" s="24">
        <v>444902.73019194324</v>
      </c>
      <c r="K27" s="24">
        <v>69038.010028226781</v>
      </c>
      <c r="L27" s="24">
        <v>51226.050024225988</v>
      </c>
      <c r="M27" s="24">
        <v>49481.450000168683</v>
      </c>
      <c r="N27" s="24">
        <v>0</v>
      </c>
      <c r="O27" s="24">
        <v>0</v>
      </c>
      <c r="P27" s="24">
        <v>0</v>
      </c>
      <c r="Q27" s="50">
        <v>912716.46036498225</v>
      </c>
      <c r="R27" s="25">
        <v>0.47883975676249002</v>
      </c>
      <c r="S27" s="51">
        <v>993383.53963501775</v>
      </c>
    </row>
    <row r="28" spans="2:19" x14ac:dyDescent="0.25">
      <c r="B28" s="31" t="s">
        <v>41</v>
      </c>
      <c r="C28" s="24">
        <v>2877615</v>
      </c>
      <c r="D28" s="24">
        <v>2877615</v>
      </c>
      <c r="E28" s="24">
        <v>44960.82</v>
      </c>
      <c r="F28" s="24">
        <v>135261</v>
      </c>
      <c r="G28" s="24">
        <v>7730</v>
      </c>
      <c r="H28" s="24">
        <v>0</v>
      </c>
      <c r="I28" s="24">
        <v>480</v>
      </c>
      <c r="J28" s="24">
        <v>122797.62</v>
      </c>
      <c r="K28" s="24">
        <v>169678.26</v>
      </c>
      <c r="L28" s="24">
        <v>9795.2200000000012</v>
      </c>
      <c r="M28" s="24">
        <v>0</v>
      </c>
      <c r="N28" s="24">
        <v>0</v>
      </c>
      <c r="O28" s="24">
        <v>0</v>
      </c>
      <c r="P28" s="24">
        <v>0</v>
      </c>
      <c r="Q28" s="50">
        <v>490702.92000000004</v>
      </c>
      <c r="R28" s="25">
        <v>0.17052417366464939</v>
      </c>
      <c r="S28" s="51">
        <v>2386912.08</v>
      </c>
    </row>
    <row r="29" spans="2:19" x14ac:dyDescent="0.25">
      <c r="B29" s="31" t="s">
        <v>42</v>
      </c>
      <c r="C29" s="24">
        <v>1885475</v>
      </c>
      <c r="D29" s="24">
        <v>1885475</v>
      </c>
      <c r="E29" s="24">
        <v>26570.840000000004</v>
      </c>
      <c r="F29" s="24">
        <v>152508</v>
      </c>
      <c r="G29" s="24">
        <v>174771.04</v>
      </c>
      <c r="H29" s="24">
        <v>186054.22</v>
      </c>
      <c r="I29" s="24">
        <v>10418.99</v>
      </c>
      <c r="J29" s="24">
        <v>56131.4</v>
      </c>
      <c r="K29" s="24">
        <v>155166.44</v>
      </c>
      <c r="L29" s="24">
        <v>28099.75</v>
      </c>
      <c r="M29" s="24">
        <v>472195.1</v>
      </c>
      <c r="N29" s="24">
        <v>0</v>
      </c>
      <c r="O29" s="24">
        <v>0</v>
      </c>
      <c r="P29" s="24">
        <v>0</v>
      </c>
      <c r="Q29" s="50">
        <v>1261915.7799999998</v>
      </c>
      <c r="R29" s="25">
        <v>0.66928269003831919</v>
      </c>
      <c r="S29" s="51">
        <v>623559.2200000002</v>
      </c>
    </row>
    <row r="30" spans="2:19" x14ac:dyDescent="0.25">
      <c r="B30" s="31" t="s">
        <v>43</v>
      </c>
      <c r="C30" s="24">
        <v>148100</v>
      </c>
      <c r="D30" s="24">
        <v>148100</v>
      </c>
      <c r="E30" s="24">
        <v>0</v>
      </c>
      <c r="F30" s="24">
        <v>0</v>
      </c>
      <c r="G30" s="24">
        <v>6982.94</v>
      </c>
      <c r="H30" s="24">
        <v>211</v>
      </c>
      <c r="I30" s="24">
        <v>0</v>
      </c>
      <c r="J30" s="24">
        <v>0</v>
      </c>
      <c r="K30" s="24">
        <v>0</v>
      </c>
      <c r="L30" s="24">
        <v>284.95</v>
      </c>
      <c r="M30" s="24">
        <v>0</v>
      </c>
      <c r="N30" s="24">
        <v>0</v>
      </c>
      <c r="O30" s="24">
        <v>0</v>
      </c>
      <c r="P30" s="24">
        <v>0</v>
      </c>
      <c r="Q30" s="50">
        <v>7478.8899999999994</v>
      </c>
      <c r="R30" s="25">
        <v>5.0498919648885886E-2</v>
      </c>
      <c r="S30" s="51">
        <v>140621.10999999999</v>
      </c>
    </row>
    <row r="31" spans="2:19" x14ac:dyDescent="0.25">
      <c r="B31" s="31" t="s">
        <v>44</v>
      </c>
      <c r="C31" s="24">
        <v>1475085</v>
      </c>
      <c r="D31" s="24">
        <v>1475085</v>
      </c>
      <c r="E31" s="24">
        <v>3330.34</v>
      </c>
      <c r="F31" s="24">
        <v>53665.450000000004</v>
      </c>
      <c r="G31" s="24">
        <v>16439.080000000002</v>
      </c>
      <c r="H31" s="24">
        <v>1030.1399999999999</v>
      </c>
      <c r="I31" s="24">
        <v>1856</v>
      </c>
      <c r="J31" s="24">
        <v>130028.61</v>
      </c>
      <c r="K31" s="24">
        <v>92485.3</v>
      </c>
      <c r="L31" s="24">
        <v>4915.5199999999995</v>
      </c>
      <c r="M31" s="24">
        <v>182480.31</v>
      </c>
      <c r="N31" s="24">
        <v>0</v>
      </c>
      <c r="O31" s="24">
        <v>0</v>
      </c>
      <c r="P31" s="24">
        <v>0</v>
      </c>
      <c r="Q31" s="50">
        <v>486230.75</v>
      </c>
      <c r="R31" s="25">
        <v>0.32962897053390144</v>
      </c>
      <c r="S31" s="51">
        <v>988854.25</v>
      </c>
    </row>
    <row r="32" spans="2:19" x14ac:dyDescent="0.25">
      <c r="B32" s="31" t="s">
        <v>45</v>
      </c>
      <c r="C32" s="24">
        <v>638240</v>
      </c>
      <c r="D32" s="24">
        <v>638240</v>
      </c>
      <c r="E32" s="24">
        <v>5540.18</v>
      </c>
      <c r="F32" s="24">
        <v>482.58000000000004</v>
      </c>
      <c r="G32" s="24">
        <v>3760.11</v>
      </c>
      <c r="H32" s="24">
        <v>7500.1099999999988</v>
      </c>
      <c r="I32" s="24">
        <v>2095</v>
      </c>
      <c r="J32" s="24">
        <v>8251.92</v>
      </c>
      <c r="K32" s="24">
        <v>6820.73</v>
      </c>
      <c r="L32" s="24">
        <v>9188.83</v>
      </c>
      <c r="M32" s="24">
        <v>0</v>
      </c>
      <c r="N32" s="24">
        <v>0</v>
      </c>
      <c r="O32" s="24">
        <v>0</v>
      </c>
      <c r="P32" s="24">
        <v>0</v>
      </c>
      <c r="Q32" s="50">
        <v>43639.460000000006</v>
      </c>
      <c r="R32" s="25">
        <v>6.8374686638255217E-2</v>
      </c>
      <c r="S32" s="51">
        <v>594600.54</v>
      </c>
    </row>
    <row r="33" spans="2:19" x14ac:dyDescent="0.25">
      <c r="B33" s="31" t="s">
        <v>46</v>
      </c>
      <c r="C33" s="24">
        <v>11836957</v>
      </c>
      <c r="D33" s="24">
        <v>11836957</v>
      </c>
      <c r="E33" s="24">
        <v>336708.49</v>
      </c>
      <c r="F33" s="24">
        <v>1520131.31</v>
      </c>
      <c r="G33" s="24">
        <v>322651.49000000005</v>
      </c>
      <c r="H33" s="24">
        <v>318356.19</v>
      </c>
      <c r="I33" s="24">
        <v>1239383.0300000003</v>
      </c>
      <c r="J33" s="24">
        <v>1852004.8499999999</v>
      </c>
      <c r="K33" s="24">
        <v>1180701.4899999998</v>
      </c>
      <c r="L33" s="24">
        <v>299040.13000000006</v>
      </c>
      <c r="M33" s="24">
        <v>295617.2</v>
      </c>
      <c r="N33" s="24">
        <v>0</v>
      </c>
      <c r="O33" s="24">
        <v>0</v>
      </c>
      <c r="P33" s="24">
        <v>0</v>
      </c>
      <c r="Q33" s="50">
        <v>7364594.1799999997</v>
      </c>
      <c r="R33" s="25">
        <v>0.62216954746055086</v>
      </c>
      <c r="S33" s="51">
        <v>4472362.82</v>
      </c>
    </row>
    <row r="34" spans="2:19" ht="21.75" customHeight="1" x14ac:dyDescent="0.25">
      <c r="B34" s="32" t="s">
        <v>104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50">
        <v>0</v>
      </c>
      <c r="R34" s="25">
        <v>0</v>
      </c>
      <c r="S34" s="51">
        <v>0</v>
      </c>
    </row>
    <row r="35" spans="2:19" x14ac:dyDescent="0.25">
      <c r="B35" s="31" t="s">
        <v>47</v>
      </c>
      <c r="C35" s="24">
        <v>6458235</v>
      </c>
      <c r="D35" s="24">
        <v>6458235</v>
      </c>
      <c r="E35" s="24">
        <v>402552.06</v>
      </c>
      <c r="F35" s="24">
        <v>296588.37000000005</v>
      </c>
      <c r="G35" s="24">
        <v>322638.14999999997</v>
      </c>
      <c r="H35" s="24">
        <v>755775.25</v>
      </c>
      <c r="I35" s="24">
        <v>82928.739999999991</v>
      </c>
      <c r="J35" s="24">
        <v>585504.77</v>
      </c>
      <c r="K35" s="24">
        <v>82701.39</v>
      </c>
      <c r="L35" s="24">
        <v>60657.599999999999</v>
      </c>
      <c r="M35" s="24">
        <v>203506.55</v>
      </c>
      <c r="N35" s="24">
        <v>0</v>
      </c>
      <c r="O35" s="24">
        <v>0</v>
      </c>
      <c r="P35" s="24">
        <v>0</v>
      </c>
      <c r="Q35" s="50">
        <v>2792852.88</v>
      </c>
      <c r="R35" s="25">
        <v>0.43244832063249478</v>
      </c>
      <c r="S35" s="51">
        <v>3665382.12</v>
      </c>
    </row>
    <row r="36" spans="2:19" x14ac:dyDescent="0.25">
      <c r="B36" s="30" t="s">
        <v>48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50">
        <v>0</v>
      </c>
      <c r="R36" s="25">
        <v>0</v>
      </c>
      <c r="S36" s="51">
        <v>0</v>
      </c>
    </row>
    <row r="37" spans="2:19" x14ac:dyDescent="0.25">
      <c r="B37" s="31" t="s">
        <v>49</v>
      </c>
      <c r="C37" s="24">
        <v>6503300</v>
      </c>
      <c r="D37" s="24">
        <v>6503300</v>
      </c>
      <c r="E37" s="24">
        <v>148000</v>
      </c>
      <c r="F37" s="24">
        <v>444983.6</v>
      </c>
      <c r="G37" s="24">
        <v>413955.91000000003</v>
      </c>
      <c r="H37" s="24">
        <v>900000</v>
      </c>
      <c r="I37" s="24">
        <v>1150000</v>
      </c>
      <c r="J37" s="24">
        <v>318115.33999999997</v>
      </c>
      <c r="K37" s="24">
        <v>71655</v>
      </c>
      <c r="L37" s="24">
        <v>905800</v>
      </c>
      <c r="M37" s="24">
        <v>1067360</v>
      </c>
      <c r="N37" s="24">
        <v>0</v>
      </c>
      <c r="O37" s="24">
        <v>0</v>
      </c>
      <c r="P37" s="24">
        <v>0</v>
      </c>
      <c r="Q37" s="50">
        <v>5419869.8499999996</v>
      </c>
      <c r="R37" s="25">
        <v>0.83340301846754716</v>
      </c>
      <c r="S37" s="51">
        <v>1083430.1500000004</v>
      </c>
    </row>
    <row r="38" spans="2:19" x14ac:dyDescent="0.25">
      <c r="B38" s="31" t="s">
        <v>50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50">
        <v>0</v>
      </c>
      <c r="R38" s="25"/>
      <c r="S38" s="51">
        <v>0</v>
      </c>
    </row>
    <row r="39" spans="2:19" x14ac:dyDescent="0.25">
      <c r="B39" s="31" t="s">
        <v>51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50">
        <v>0</v>
      </c>
      <c r="R39" s="25"/>
      <c r="S39" s="51">
        <v>0</v>
      </c>
    </row>
    <row r="40" spans="2:19" x14ac:dyDescent="0.25">
      <c r="B40" s="31" t="s">
        <v>52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50">
        <v>0</v>
      </c>
      <c r="R40" s="25"/>
      <c r="S40" s="51">
        <v>0</v>
      </c>
    </row>
    <row r="41" spans="2:19" x14ac:dyDescent="0.25">
      <c r="B41" s="31" t="s">
        <v>53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50">
        <v>0</v>
      </c>
      <c r="R41" s="25"/>
      <c r="S41" s="51">
        <v>0</v>
      </c>
    </row>
    <row r="42" spans="2:19" x14ac:dyDescent="0.25">
      <c r="B42" s="31" t="s">
        <v>54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50">
        <v>0</v>
      </c>
      <c r="R42" s="25"/>
      <c r="S42" s="51">
        <v>0</v>
      </c>
    </row>
    <row r="43" spans="2:19" x14ac:dyDescent="0.25">
      <c r="B43" s="31" t="s">
        <v>55</v>
      </c>
      <c r="C43" s="24"/>
      <c r="D43" s="24"/>
      <c r="E43" s="24"/>
      <c r="F43" s="24"/>
      <c r="G43" s="24">
        <v>0</v>
      </c>
      <c r="H43" s="24"/>
      <c r="I43" s="24"/>
      <c r="J43" s="24"/>
      <c r="K43" s="24"/>
      <c r="L43" s="24"/>
      <c r="M43" s="24"/>
      <c r="N43" s="24"/>
      <c r="O43" s="24"/>
      <c r="P43" s="24"/>
      <c r="Q43" s="50">
        <v>0</v>
      </c>
      <c r="R43" s="25"/>
      <c r="S43" s="51">
        <v>0</v>
      </c>
    </row>
    <row r="44" spans="2:19" x14ac:dyDescent="0.25">
      <c r="B44" s="31" t="s">
        <v>56</v>
      </c>
      <c r="C44" s="24">
        <v>800000</v>
      </c>
      <c r="D44" s="24">
        <v>800000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29885.17</v>
      </c>
      <c r="L44" s="24">
        <v>50000</v>
      </c>
      <c r="M44" s="24">
        <v>0</v>
      </c>
      <c r="N44" s="24">
        <v>0</v>
      </c>
      <c r="O44" s="24">
        <v>0</v>
      </c>
      <c r="P44" s="24">
        <v>0</v>
      </c>
      <c r="Q44" s="50">
        <v>79885.17</v>
      </c>
      <c r="R44" s="25">
        <v>9.9856462499999993E-2</v>
      </c>
      <c r="S44" s="51">
        <v>720114.83</v>
      </c>
    </row>
    <row r="45" spans="2:19" x14ac:dyDescent="0.25">
      <c r="B45" s="30" t="s">
        <v>57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50">
        <v>0</v>
      </c>
      <c r="R45" s="25"/>
      <c r="S45" s="51">
        <v>0</v>
      </c>
    </row>
    <row r="46" spans="2:19" x14ac:dyDescent="0.25">
      <c r="B46" s="31" t="s">
        <v>58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50">
        <v>0</v>
      </c>
      <c r="R46" s="25"/>
      <c r="S46" s="51">
        <v>0</v>
      </c>
    </row>
    <row r="47" spans="2:19" x14ac:dyDescent="0.25">
      <c r="B47" s="31" t="s">
        <v>59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50">
        <v>0</v>
      </c>
      <c r="R47" s="25"/>
      <c r="S47" s="51">
        <v>0</v>
      </c>
    </row>
    <row r="48" spans="2:19" x14ac:dyDescent="0.25">
      <c r="B48" s="31" t="s">
        <v>60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50">
        <v>0</v>
      </c>
      <c r="R48" s="25"/>
      <c r="S48" s="51">
        <v>0</v>
      </c>
    </row>
    <row r="49" spans="2:19" x14ac:dyDescent="0.25">
      <c r="B49" s="31" t="s">
        <v>61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50">
        <v>0</v>
      </c>
      <c r="R49" s="25"/>
      <c r="S49" s="51">
        <v>0</v>
      </c>
    </row>
    <row r="50" spans="2:19" x14ac:dyDescent="0.25">
      <c r="B50" s="31" t="s">
        <v>62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50">
        <v>0</v>
      </c>
      <c r="R50" s="25"/>
      <c r="S50" s="51">
        <v>0</v>
      </c>
    </row>
    <row r="51" spans="2:19" x14ac:dyDescent="0.25">
      <c r="B51" s="31" t="s">
        <v>63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50">
        <v>0</v>
      </c>
      <c r="R51" s="25"/>
      <c r="S51" s="51">
        <v>0</v>
      </c>
    </row>
    <row r="52" spans="2:19" x14ac:dyDescent="0.25">
      <c r="B52" s="30" t="s">
        <v>64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50">
        <v>0</v>
      </c>
      <c r="R52" s="25"/>
      <c r="S52" s="51">
        <v>0</v>
      </c>
    </row>
    <row r="53" spans="2:19" x14ac:dyDescent="0.25">
      <c r="B53" s="31" t="s">
        <v>65</v>
      </c>
      <c r="C53" s="24">
        <v>6337000</v>
      </c>
      <c r="D53" s="24">
        <v>6337000</v>
      </c>
      <c r="E53" s="24">
        <v>0</v>
      </c>
      <c r="F53" s="24">
        <v>47731.199999999997</v>
      </c>
      <c r="G53" s="24">
        <v>2112</v>
      </c>
      <c r="H53" s="24">
        <v>0</v>
      </c>
      <c r="I53" s="24">
        <v>205518.75</v>
      </c>
      <c r="J53" s="24">
        <v>281758.92</v>
      </c>
      <c r="K53" s="24">
        <v>12064.83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50">
        <v>549185.69999999995</v>
      </c>
      <c r="R53" s="25">
        <v>8.6663358055862394E-2</v>
      </c>
      <c r="S53" s="51">
        <v>5787814.2999999998</v>
      </c>
    </row>
    <row r="54" spans="2:19" x14ac:dyDescent="0.25">
      <c r="B54" s="31" t="s">
        <v>66</v>
      </c>
      <c r="C54" s="24">
        <v>1072200</v>
      </c>
      <c r="D54" s="24">
        <v>1072200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50">
        <v>0</v>
      </c>
      <c r="R54" s="25">
        <v>0</v>
      </c>
      <c r="S54" s="51">
        <v>1072200</v>
      </c>
    </row>
    <row r="55" spans="2:19" x14ac:dyDescent="0.25">
      <c r="B55" s="31" t="s">
        <v>67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50">
        <v>0</v>
      </c>
      <c r="R55" s="25"/>
      <c r="S55" s="51">
        <v>0</v>
      </c>
    </row>
    <row r="56" spans="2:19" x14ac:dyDescent="0.25">
      <c r="B56" s="31" t="s">
        <v>68</v>
      </c>
      <c r="C56" s="24">
        <v>8300000</v>
      </c>
      <c r="D56" s="24">
        <v>8300000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50">
        <v>0</v>
      </c>
      <c r="R56" s="25">
        <v>0</v>
      </c>
      <c r="S56" s="51">
        <v>8300000</v>
      </c>
    </row>
    <row r="57" spans="2:19" x14ac:dyDescent="0.25">
      <c r="B57" s="31" t="s">
        <v>69</v>
      </c>
      <c r="C57" s="24">
        <v>1875000</v>
      </c>
      <c r="D57" s="24">
        <v>1875000</v>
      </c>
      <c r="E57" s="24">
        <v>0</v>
      </c>
      <c r="F57" s="24">
        <v>36221.870000000003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35979.199999999997</v>
      </c>
      <c r="M57" s="24">
        <v>1177922</v>
      </c>
      <c r="N57" s="24">
        <v>0</v>
      </c>
      <c r="O57" s="24">
        <v>0</v>
      </c>
      <c r="P57" s="24">
        <v>0</v>
      </c>
      <c r="Q57" s="50">
        <v>1250123.07</v>
      </c>
      <c r="R57" s="25">
        <v>0.66673230400000005</v>
      </c>
      <c r="S57" s="51">
        <v>624876.92999999993</v>
      </c>
    </row>
    <row r="58" spans="2:19" x14ac:dyDescent="0.25">
      <c r="B58" s="31" t="s">
        <v>70</v>
      </c>
      <c r="C58" s="24">
        <v>589700</v>
      </c>
      <c r="D58" s="24">
        <v>589700</v>
      </c>
      <c r="E58" s="24">
        <v>0</v>
      </c>
      <c r="F58" s="24">
        <v>0</v>
      </c>
      <c r="G58" s="24">
        <v>1602.74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50">
        <v>1602.74</v>
      </c>
      <c r="R58" s="25">
        <v>2.717890452772596E-3</v>
      </c>
      <c r="S58" s="51">
        <v>588097.26</v>
      </c>
    </row>
    <row r="59" spans="2:19" x14ac:dyDescent="0.25">
      <c r="B59" s="31" t="s">
        <v>71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50">
        <v>0</v>
      </c>
      <c r="R59" s="25"/>
      <c r="S59" s="51">
        <v>0</v>
      </c>
    </row>
    <row r="60" spans="2:19" x14ac:dyDescent="0.25">
      <c r="B60" s="31" t="s">
        <v>72</v>
      </c>
      <c r="C60" s="24">
        <v>2308000</v>
      </c>
      <c r="D60" s="24">
        <v>2308000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317780.93</v>
      </c>
      <c r="K60" s="24">
        <v>65061.93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50">
        <v>382842.86</v>
      </c>
      <c r="R60" s="25">
        <v>0.16587645580589255</v>
      </c>
      <c r="S60" s="51">
        <v>1925157.1400000001</v>
      </c>
    </row>
    <row r="61" spans="2:19" x14ac:dyDescent="0.25">
      <c r="B61" s="31" t="s">
        <v>73</v>
      </c>
      <c r="C61" s="24">
        <v>1108900</v>
      </c>
      <c r="D61" s="24">
        <v>1108900</v>
      </c>
      <c r="E61" s="24">
        <v>0</v>
      </c>
      <c r="F61" s="24">
        <v>0</v>
      </c>
      <c r="G61" s="24"/>
      <c r="H61" s="24">
        <v>0</v>
      </c>
      <c r="I61" s="24">
        <v>1207000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50">
        <v>1207000</v>
      </c>
      <c r="R61" s="25">
        <v>1.0884660474343943</v>
      </c>
      <c r="S61" s="51">
        <v>-98100</v>
      </c>
    </row>
    <row r="62" spans="2:19" x14ac:dyDescent="0.25">
      <c r="B62" s="30" t="s">
        <v>74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50">
        <v>0</v>
      </c>
      <c r="R62" s="25"/>
      <c r="S62" s="51">
        <v>0</v>
      </c>
    </row>
    <row r="63" spans="2:19" x14ac:dyDescent="0.25">
      <c r="B63" s="31" t="s">
        <v>75</v>
      </c>
      <c r="C63" s="24">
        <v>220606432</v>
      </c>
      <c r="D63" s="24">
        <v>220606432</v>
      </c>
      <c r="E63" s="24">
        <v>999777.47</v>
      </c>
      <c r="F63" s="24">
        <v>26421385.109999999</v>
      </c>
      <c r="G63" s="24">
        <v>28867595.830000002</v>
      </c>
      <c r="H63" s="24">
        <v>13275189.109999999</v>
      </c>
      <c r="I63" s="24">
        <v>26778582.02</v>
      </c>
      <c r="J63" s="24">
        <v>15064884.52</v>
      </c>
      <c r="K63" s="24">
        <v>14171608.91</v>
      </c>
      <c r="L63" s="24">
        <v>15522542.379999999</v>
      </c>
      <c r="M63" s="24">
        <v>231906.47</v>
      </c>
      <c r="N63" s="24">
        <v>0</v>
      </c>
      <c r="O63" s="24">
        <v>0</v>
      </c>
      <c r="P63" s="24">
        <v>0</v>
      </c>
      <c r="Q63" s="50">
        <v>141333471.81999999</v>
      </c>
      <c r="R63" s="25">
        <v>0.64065888985503372</v>
      </c>
      <c r="S63" s="51">
        <v>79272960.180000007</v>
      </c>
    </row>
    <row r="64" spans="2:19" x14ac:dyDescent="0.25">
      <c r="B64" s="31" t="s">
        <v>76</v>
      </c>
      <c r="C64" s="24">
        <v>92036254</v>
      </c>
      <c r="D64" s="24">
        <v>92036254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1322203.3899999999</v>
      </c>
      <c r="L64" s="24">
        <v>249036.57</v>
      </c>
      <c r="M64" s="24">
        <v>5364.6</v>
      </c>
      <c r="N64" s="24">
        <v>0</v>
      </c>
      <c r="O64" s="24">
        <v>0</v>
      </c>
      <c r="P64" s="24">
        <v>0</v>
      </c>
      <c r="Q64" s="50">
        <v>1576604.56</v>
      </c>
      <c r="R64" s="25">
        <v>1.7130255649040214E-2</v>
      </c>
      <c r="S64" s="51">
        <v>90459649.439999998</v>
      </c>
    </row>
    <row r="65" spans="2:19" x14ac:dyDescent="0.25">
      <c r="B65" s="31" t="s">
        <v>77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50">
        <v>0</v>
      </c>
      <c r="R65" s="25"/>
      <c r="S65" s="51">
        <v>0</v>
      </c>
    </row>
    <row r="66" spans="2:19" ht="31.5" customHeight="1" x14ac:dyDescent="0.25">
      <c r="B66" s="32" t="s">
        <v>78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50">
        <v>0</v>
      </c>
      <c r="R66" s="25"/>
      <c r="S66" s="51">
        <v>0</v>
      </c>
    </row>
    <row r="67" spans="2:19" x14ac:dyDescent="0.25">
      <c r="B67" s="30" t="s">
        <v>79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50">
        <v>0</v>
      </c>
      <c r="R67" s="25"/>
      <c r="S67" s="51">
        <v>0</v>
      </c>
    </row>
    <row r="68" spans="2:19" x14ac:dyDescent="0.25">
      <c r="B68" s="31" t="s">
        <v>80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50">
        <v>0</v>
      </c>
      <c r="R68" s="25"/>
      <c r="S68" s="51">
        <v>0</v>
      </c>
    </row>
    <row r="69" spans="2:19" x14ac:dyDescent="0.25">
      <c r="B69" s="31" t="s">
        <v>81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50">
        <v>0</v>
      </c>
      <c r="R69" s="25"/>
      <c r="S69" s="51">
        <v>0</v>
      </c>
    </row>
    <row r="70" spans="2:19" x14ac:dyDescent="0.25">
      <c r="B70" s="30" t="s">
        <v>82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50">
        <v>0</v>
      </c>
      <c r="R70" s="25"/>
      <c r="S70" s="51">
        <v>0</v>
      </c>
    </row>
    <row r="71" spans="2:19" x14ac:dyDescent="0.25">
      <c r="B71" s="31" t="s">
        <v>83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50">
        <v>0</v>
      </c>
      <c r="R71" s="25"/>
      <c r="S71" s="51">
        <v>0</v>
      </c>
    </row>
    <row r="72" spans="2:19" x14ac:dyDescent="0.25">
      <c r="B72" s="31" t="s">
        <v>84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50">
        <v>0</v>
      </c>
      <c r="R72" s="25"/>
      <c r="S72" s="51">
        <v>0</v>
      </c>
    </row>
    <row r="73" spans="2:19" x14ac:dyDescent="0.25">
      <c r="B73" s="31" t="s">
        <v>85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50">
        <v>0</v>
      </c>
      <c r="R73" s="25"/>
      <c r="S73" s="51">
        <v>0</v>
      </c>
    </row>
    <row r="74" spans="2:19" x14ac:dyDescent="0.25">
      <c r="B74" s="29" t="s">
        <v>86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50">
        <v>0</v>
      </c>
      <c r="R74" s="25"/>
      <c r="S74" s="51">
        <v>0</v>
      </c>
    </row>
    <row r="75" spans="2:19" x14ac:dyDescent="0.25">
      <c r="B75" s="30" t="s">
        <v>87</v>
      </c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50">
        <v>0</v>
      </c>
      <c r="R75" s="25"/>
      <c r="S75" s="51">
        <v>0</v>
      </c>
    </row>
    <row r="76" spans="2:19" x14ac:dyDescent="0.25">
      <c r="B76" s="31" t="s">
        <v>88</v>
      </c>
      <c r="C76" s="24">
        <v>0</v>
      </c>
      <c r="D76" s="24">
        <v>0</v>
      </c>
      <c r="E76" s="24">
        <v>0</v>
      </c>
      <c r="F76" s="24">
        <v>9194710.9399999995</v>
      </c>
      <c r="G76" s="24">
        <v>0</v>
      </c>
      <c r="H76" s="24">
        <v>10459548.289999999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50">
        <v>19654259.229999997</v>
      </c>
      <c r="R76" s="25"/>
      <c r="S76" s="51">
        <v>-19654259.229999997</v>
      </c>
    </row>
    <row r="77" spans="2:19" x14ac:dyDescent="0.25">
      <c r="B77" s="31" t="s">
        <v>89</v>
      </c>
      <c r="C77" s="24">
        <v>0</v>
      </c>
      <c r="D77" s="24">
        <v>0</v>
      </c>
      <c r="E77" s="24">
        <v>0</v>
      </c>
      <c r="F77" s="24">
        <v>0</v>
      </c>
      <c r="G77" s="24">
        <v>36119264.75</v>
      </c>
      <c r="H77" s="24">
        <v>272619400.24000001</v>
      </c>
      <c r="I77" s="24">
        <v>0</v>
      </c>
      <c r="J77" s="24">
        <v>0</v>
      </c>
      <c r="K77" s="24">
        <v>0</v>
      </c>
      <c r="L77" s="24"/>
      <c r="M77" s="24"/>
      <c r="N77" s="24">
        <v>0</v>
      </c>
      <c r="O77" s="24">
        <v>0</v>
      </c>
      <c r="P77" s="24">
        <v>0</v>
      </c>
      <c r="Q77" s="50">
        <v>308738664.99000001</v>
      </c>
      <c r="R77" s="25"/>
      <c r="S77" s="51">
        <v>-308738664.99000001</v>
      </c>
    </row>
    <row r="78" spans="2:19" x14ac:dyDescent="0.25">
      <c r="B78" s="30" t="s">
        <v>90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50">
        <v>0</v>
      </c>
      <c r="R78" s="25"/>
      <c r="S78" s="51">
        <v>0</v>
      </c>
    </row>
    <row r="79" spans="2:19" x14ac:dyDescent="0.25">
      <c r="B79" s="31" t="s">
        <v>91</v>
      </c>
      <c r="C79" s="24">
        <v>82168138</v>
      </c>
      <c r="D79" s="24">
        <v>82168138</v>
      </c>
      <c r="E79" s="24">
        <v>6078937.3700000001</v>
      </c>
      <c r="F79" s="24">
        <v>5686482</v>
      </c>
      <c r="G79" s="24">
        <v>6917889.9799999995</v>
      </c>
      <c r="H79" s="24">
        <v>6355237.2999999998</v>
      </c>
      <c r="I79" s="24">
        <v>6846966.0999999996</v>
      </c>
      <c r="J79" s="24">
        <v>8761645.2300000004</v>
      </c>
      <c r="K79" s="24">
        <v>5513153.79</v>
      </c>
      <c r="L79" s="24">
        <v>6615843.1699999999</v>
      </c>
      <c r="M79" s="24">
        <v>6538671.8900000006</v>
      </c>
      <c r="N79" s="24">
        <v>0</v>
      </c>
      <c r="O79" s="24">
        <v>0</v>
      </c>
      <c r="P79" s="24">
        <v>0</v>
      </c>
      <c r="Q79" s="50">
        <v>59314826.830000006</v>
      </c>
      <c r="R79" s="25">
        <v>0.72187137586104244</v>
      </c>
      <c r="S79" s="51">
        <v>22853311.169999994</v>
      </c>
    </row>
    <row r="80" spans="2:19" x14ac:dyDescent="0.25">
      <c r="B80" s="31" t="s">
        <v>92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/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50">
        <v>0</v>
      </c>
      <c r="R80" s="25"/>
      <c r="S80" s="51">
        <v>0</v>
      </c>
    </row>
    <row r="81" spans="2:19" x14ac:dyDescent="0.25">
      <c r="B81" s="30" t="s">
        <v>93</v>
      </c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50">
        <v>0</v>
      </c>
      <c r="R81" s="25"/>
      <c r="S81" s="51">
        <v>0</v>
      </c>
    </row>
    <row r="82" spans="2:19" x14ac:dyDescent="0.25">
      <c r="B82" s="31" t="s">
        <v>94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N82" s="24">
        <v>0</v>
      </c>
      <c r="O82" s="24">
        <v>0</v>
      </c>
      <c r="P82" s="24">
        <v>0</v>
      </c>
      <c r="Q82" s="50">
        <v>0</v>
      </c>
      <c r="R82" s="25"/>
      <c r="S82" s="51">
        <v>0</v>
      </c>
    </row>
    <row r="83" spans="2:19" x14ac:dyDescent="0.25">
      <c r="B83" s="33" t="s">
        <v>95</v>
      </c>
      <c r="C83" s="28">
        <v>964708659</v>
      </c>
      <c r="D83" s="28">
        <v>964708659</v>
      </c>
      <c r="E83" s="28">
        <v>43948610.799774133</v>
      </c>
      <c r="F83" s="28">
        <v>79099426.349880278</v>
      </c>
      <c r="G83" s="28">
        <v>108296403.37982011</v>
      </c>
      <c r="H83" s="28">
        <v>336017620.58981258</v>
      </c>
      <c r="I83" s="28">
        <v>197647683.43016925</v>
      </c>
      <c r="J83" s="28">
        <v>62396874.179848552</v>
      </c>
      <c r="K83" s="28">
        <v>52852395.821909718</v>
      </c>
      <c r="L83" s="55">
        <v>66596422.129721589</v>
      </c>
      <c r="M83" s="56">
        <v>51224716.558358349</v>
      </c>
      <c r="N83" s="28">
        <v>0</v>
      </c>
      <c r="O83" s="28">
        <v>0</v>
      </c>
      <c r="P83" s="28">
        <v>0</v>
      </c>
      <c r="Q83" s="28">
        <v>997230000.16929448</v>
      </c>
      <c r="R83" s="35">
        <v>0.63182002507483914</v>
      </c>
      <c r="S83" s="52">
        <v>-32521341.169294469</v>
      </c>
    </row>
    <row r="84" spans="2:19" ht="15.75" thickBot="1" x14ac:dyDescent="0.3">
      <c r="C84" s="11">
        <v>0</v>
      </c>
      <c r="D84" s="11">
        <v>0</v>
      </c>
      <c r="E84" s="11"/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/>
      <c r="N84" s="11">
        <v>0</v>
      </c>
      <c r="O84" s="11">
        <v>0</v>
      </c>
      <c r="P84" s="11">
        <v>0</v>
      </c>
      <c r="Q84" s="54">
        <v>609522249.1192944</v>
      </c>
      <c r="R84" s="10"/>
      <c r="S84" s="53"/>
    </row>
    <row r="85" spans="2:19" ht="15.75" customHeight="1" thickBot="1" x14ac:dyDescent="0.3">
      <c r="B85" s="34" t="s">
        <v>101</v>
      </c>
      <c r="C85" s="10"/>
      <c r="D85" s="10"/>
      <c r="E85" s="10"/>
      <c r="F85" s="10"/>
      <c r="G85" s="15"/>
      <c r="H85" s="10"/>
      <c r="I85" s="10"/>
      <c r="J85" s="10"/>
      <c r="K85" s="15"/>
      <c r="L85" s="15"/>
      <c r="M85" s="10"/>
      <c r="N85" s="10"/>
      <c r="O85" s="10"/>
      <c r="P85" s="10"/>
      <c r="Q85" s="15"/>
      <c r="R85" s="10"/>
      <c r="S85" s="53"/>
    </row>
    <row r="86" spans="2:19" ht="26.25" customHeight="1" thickBot="1" x14ac:dyDescent="0.3">
      <c r="B86" s="22" t="s">
        <v>102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53"/>
    </row>
    <row r="87" spans="2:19" ht="40.5" customHeight="1" thickBot="1" x14ac:dyDescent="0.3">
      <c r="B87" s="23" t="s">
        <v>103</v>
      </c>
      <c r="C87" s="10"/>
      <c r="D87" s="47" t="s">
        <v>100</v>
      </c>
      <c r="E87" s="47"/>
      <c r="F87" s="47"/>
      <c r="G87" s="47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53"/>
    </row>
    <row r="88" spans="2:19" ht="9" customHeight="1" x14ac:dyDescent="0.25">
      <c r="C88" s="10"/>
      <c r="D88" s="48" t="s">
        <v>11</v>
      </c>
      <c r="E88" s="48"/>
      <c r="F88" s="48"/>
      <c r="G88" s="48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53"/>
    </row>
  </sheetData>
  <mergeCells count="9">
    <mergeCell ref="B7:B8"/>
    <mergeCell ref="C7:C8"/>
    <mergeCell ref="D7:D8"/>
    <mergeCell ref="E7:Q7"/>
    <mergeCell ref="B1:Q1"/>
    <mergeCell ref="B2:Q2"/>
    <mergeCell ref="B3:Q3"/>
    <mergeCell ref="B4:Q4"/>
    <mergeCell ref="B5:Q5"/>
  </mergeCells>
  <pageMargins left="3.937007874015748E-2" right="3.937007874015748E-2" top="0.11811023622047245" bottom="7.874015748031496E-2" header="0.31496062992125984" footer="0.31496062992125984"/>
  <pageSetup paperSize="5" scale="3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Presentacion</vt:lpstr>
      <vt:lpstr>EjeccTransp2023</vt:lpstr>
      <vt:lpstr>EjeccTransp2023!Títulos_a_imprimir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C. Gonzalez Constanza</dc:creator>
  <cp:lastModifiedBy>Tomas Herrera Luna</cp:lastModifiedBy>
  <cp:lastPrinted>2023-10-23T13:45:20Z</cp:lastPrinted>
  <dcterms:created xsi:type="dcterms:W3CDTF">2022-05-13T14:36:27Z</dcterms:created>
  <dcterms:modified xsi:type="dcterms:W3CDTF">2023-10-23T13:46:18Z</dcterms:modified>
</cp:coreProperties>
</file>