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rrera\Desktop\Informes Trimestrales Presupuesto\"/>
    </mc:Choice>
  </mc:AlternateContent>
  <xr:revisionPtr revIDLastSave="0" documentId="8_{56C95E90-0C6E-47A4-B39F-19D0EF07782A}" xr6:coauthVersionLast="36" xr6:coauthVersionMax="36" xr10:uidLastSave="{00000000-0000-0000-0000-000000000000}"/>
  <workbookProtection workbookAlgorithmName="SHA-512" workbookHashValue="zt7EKVNUIpwR5SQWxjuFZ4J1vHnE7nHYJ/UG98vu9nS7lcp3RV37yM41B3031s3uLITKK6jUpwnv7miZfVSn8A==" workbookSaltValue="TgotRtWePIGywBPdp3scjA==" workbookSpinCount="100000" lockStructure="1"/>
  <bookViews>
    <workbookView xWindow="0" yWindow="0" windowWidth="20490" windowHeight="8940" xr2:uid="{00000000-000D-0000-FFFF-FFFF00000000}"/>
  </bookViews>
  <sheets>
    <sheet name="Formulario" sheetId="2" r:id="rId1"/>
    <sheet name="Historial de Cambios" sheetId="3" state="hidden" r:id="rId2"/>
    <sheet name="Validacion datos" sheetId="4" state="hidden" r:id="rId3"/>
  </sheets>
  <externalReferences>
    <externalReference r:id="rId4"/>
  </externalReferences>
  <definedNames>
    <definedName name="_xlnm.Print_Area" localSheetId="0">Formulario!$A$1:$H$80</definedName>
    <definedName name="_xlnm.Print_Area" localSheetId="1">'Historial de Cambios'!$A$1:$F$43</definedName>
    <definedName name="_xlnm.Print_Titles" localSheetId="0">Formulario!$1:$6</definedName>
    <definedName name="_xlnm.Print_Titles" localSheetId="1">'Historial de Cambios'!$1:$7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4" i="2" l="1"/>
  <c r="C37" i="2"/>
  <c r="A37" i="2"/>
  <c r="E37" i="2"/>
  <c r="G37" i="2"/>
  <c r="C22" i="2"/>
  <c r="B18" i="2"/>
  <c r="C18" i="2"/>
  <c r="B20" i="2"/>
  <c r="C20" i="2"/>
</calcChain>
</file>

<file path=xl/sharedStrings.xml><?xml version="1.0" encoding="utf-8"?>
<sst xmlns="http://schemas.openxmlformats.org/spreadsheetml/2006/main" count="260" uniqueCount="244">
  <si>
    <t>Eje estratégico:</t>
  </si>
  <si>
    <t>Objetivo general:</t>
  </si>
  <si>
    <t>Objetivo(s) específico(s):</t>
  </si>
  <si>
    <t>Presupuesto Inicial</t>
  </si>
  <si>
    <t>Presupuesto Ejecutado</t>
  </si>
  <si>
    <t xml:space="preserve"> Presupuesto Anual </t>
  </si>
  <si>
    <t>Causas y justificación del desvío:</t>
  </si>
  <si>
    <t>Logros alcanzados:</t>
  </si>
  <si>
    <t>Financiero % 
F=D/B</t>
  </si>
  <si>
    <t>Avance</t>
  </si>
  <si>
    <t>Metas
(A)</t>
  </si>
  <si>
    <t>Monto Financiero 
(B)</t>
  </si>
  <si>
    <t>Presupuesto Vigente</t>
  </si>
  <si>
    <t>Física %
 E=C/A</t>
  </si>
  <si>
    <t>Porcentaje de Ejecución (ejecutado/vigente)</t>
  </si>
  <si>
    <t>Línea(s) de acción:</t>
  </si>
  <si>
    <t>Ejecución Trimestral</t>
  </si>
  <si>
    <t>Ejecución Física Trimestral 
(C)</t>
  </si>
  <si>
    <t>Ejecución Financiera Trimestral
 (D)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</si>
  <si>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</si>
  <si>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</si>
  <si>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</si>
  <si>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</si>
  <si>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</si>
  <si>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</si>
  <si>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</si>
  <si>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</si>
  <si>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II. Contribución a la Estrategia Nacional de Desarrollo</t>
  </si>
  <si>
    <t>Eje</t>
  </si>
  <si>
    <t>Objetivo General</t>
  </si>
  <si>
    <t>Objetivo Específico</t>
  </si>
  <si>
    <t>Indicador</t>
  </si>
  <si>
    <t>Producto</t>
  </si>
  <si>
    <t>HISTORIAL DE CAMBIOS</t>
  </si>
  <si>
    <t>REVISIÓN</t>
  </si>
  <si>
    <t>FECHA</t>
  </si>
  <si>
    <t>SECCIÓN</t>
  </si>
  <si>
    <t>DESCRIPCIÓN</t>
  </si>
  <si>
    <t>REVISADO POR</t>
  </si>
  <si>
    <t>APROBADO POR</t>
  </si>
  <si>
    <t>Todas</t>
  </si>
  <si>
    <t>Creación del Documento</t>
  </si>
  <si>
    <t>1.1.1</t>
  </si>
  <si>
    <t>Imperio de la ley y seguridad ciudadana</t>
  </si>
  <si>
    <t>1.1.2</t>
  </si>
  <si>
    <t>Democracia participativa y ciudadanía responsable</t>
  </si>
  <si>
    <t>1.2.1</t>
  </si>
  <si>
    <t>Fortalecer el respeto a la ley y sancionar su incumplimiento a través de un sistema de administración de justicia accesible a toda la población, eficiente en el despacho judicial y ágil en los procesos judiciales</t>
  </si>
  <si>
    <t>Seguridad y convivencia pacífica</t>
  </si>
  <si>
    <t>1.2.2</t>
  </si>
  <si>
    <t>Construir un clima de seguridad ciudadana basado en el combate a las múltiples causas que originan la delincuencia, la violencia en la convivencia social y el crimen organizado, mediante la articulación eficiente de las políticas de prevención, persecución y sanción</t>
  </si>
  <si>
    <t>1.3.1</t>
  </si>
  <si>
    <t>Salud y seguridad social integral</t>
  </si>
  <si>
    <t>1.3.2</t>
  </si>
  <si>
    <t>Igualdad de derechos y oportunidades</t>
  </si>
  <si>
    <t>1.3.3</t>
  </si>
  <si>
    <t>Cohesión territorial</t>
  </si>
  <si>
    <t>1.4.1</t>
  </si>
  <si>
    <t>Garantizar la defensa de los intereses nacionales en los espacios terrestre, marítimo y aéreo</t>
  </si>
  <si>
    <t>Vivienda digna en entornos saludables</t>
  </si>
  <si>
    <t>1.4.2</t>
  </si>
  <si>
    <t>Cultura e identidad nacional en un mundo global</t>
  </si>
  <si>
    <t>2.1.1</t>
  </si>
  <si>
    <t>Implantar y garantizar un sistema educativo nacional de calidad</t>
  </si>
  <si>
    <t>Deportes y recreación física para el desarrollo humano</t>
  </si>
  <si>
    <t>2.1.2</t>
  </si>
  <si>
    <t>Universalizar la educación desde el nivel inicial hasta completar el nivel medio</t>
  </si>
  <si>
    <t>Economía articulada, innovadora y ambientalmente sostenible, con una estructura productiva que genera crecimiento alto y sostenido, con trabajo digno, que se inserta de forma competitiva en la economía global</t>
  </si>
  <si>
    <t>2.2.1</t>
  </si>
  <si>
    <t>Garantizar el derecho de la población al acceso a un modelo de atención integral, con calidad y calidez, que privilegie la promoción de la salud y la prevención de la enfermedad, mediante la consolidación del Sistema Nacional de Salud</t>
  </si>
  <si>
    <t>Energía confiable y ambientalmente sostenible</t>
  </si>
  <si>
    <t>2.2.2</t>
  </si>
  <si>
    <t>Universalizar el aseguramiento en salud para garantizar el acceso a servicios de salud y reducir el gasto de bolsillo</t>
  </si>
  <si>
    <t>Competitividad e innovavión en un ambiente favorable a la cooperación y la responsabilidad social</t>
  </si>
  <si>
    <t>2.2.3</t>
  </si>
  <si>
    <t>Garantizar un sistema universal, único y sostenible de Seguridad Social frente a los riesgos de vejez, discapacidad y sobrevivencia, integrando y transparentando los regímenes segmentados existentes, en conformidad con la ley 87-00</t>
  </si>
  <si>
    <t>Empleos suficientes y dignos</t>
  </si>
  <si>
    <t>2.3.1</t>
  </si>
  <si>
    <t>Construir una cultura de igualdad y equidad entre hombres y mujeres</t>
  </si>
  <si>
    <t>2.3.2</t>
  </si>
  <si>
    <t>Elevar el capital humano y social y las oportunidades enconómicas para la población en condiciones de pobreza, a fin de elvar su empleabilidad, capacidad de generación de ingresos y mejoría de las condiciones de vida.</t>
  </si>
  <si>
    <t>Manejo sostenible del medio ambiente</t>
  </si>
  <si>
    <t>2.3.3</t>
  </si>
  <si>
    <t>Disminuir la pobreza mediante un efectivo y eficiente sistema de protección social, que tome en cuenta las necesidades y vulnerabilidades a lo largo del ciclo de vida</t>
  </si>
  <si>
    <t>Eficaz gestión de riesgos para minimizar pérdidas humanas, económicas y ambientales.</t>
  </si>
  <si>
    <t>2.3.4</t>
  </si>
  <si>
    <t>2.3.5</t>
  </si>
  <si>
    <t>Proteger a la población adulta mayor, en particular aquella en condiciones de vulnerabilidad, e impulsar su inclusión económica y social</t>
  </si>
  <si>
    <t>2.3.6</t>
  </si>
  <si>
    <t>Proteger a las personas con discapacidad, en particular aquellas en condiciones de vulnerabilidad, e impulsar su inclusión económica y social</t>
  </si>
  <si>
    <t>2.3.7</t>
  </si>
  <si>
    <t>DESARROLLO INSTITUCIONAL</t>
  </si>
  <si>
    <t>2.3.8</t>
  </si>
  <si>
    <t>DESARROLLO SOCIAL</t>
  </si>
  <si>
    <t>2.4.1</t>
  </si>
  <si>
    <t>DESARROLLO PRODUCTIVO</t>
  </si>
  <si>
    <t>2.4.2</t>
  </si>
  <si>
    <t>DESARROLLO SOSTENIBLE</t>
  </si>
  <si>
    <t>2.4.3</t>
  </si>
  <si>
    <t>Promover el desarrollo sostenible de la zona fronteriza</t>
  </si>
  <si>
    <t>2.5.1</t>
  </si>
  <si>
    <t>2.5.2</t>
  </si>
  <si>
    <t>Garantizar el acceso universal a servicios de agua potable y saneamiento, provistos con calidad y eficiencia</t>
  </si>
  <si>
    <t>2.6.1</t>
  </si>
  <si>
    <t>Recuperar, promover y desarrollar los diferentes procesos y manifestaciones culturales que reafirman la identidad nacional, en un marco de participación, pluralidad, equidad de género y apertura al entorno regional y global</t>
  </si>
  <si>
    <t>2.6.2</t>
  </si>
  <si>
    <t>Promover el desarrollo de la industria cultural</t>
  </si>
  <si>
    <t>2.7.1</t>
  </si>
  <si>
    <t>Promover la cultura de práctica sistemática de actividades físicas y del deporte para elevar la calidad de vida</t>
  </si>
  <si>
    <t>3.1.1</t>
  </si>
  <si>
    <t>3.1.2</t>
  </si>
  <si>
    <t>3.1.3</t>
  </si>
  <si>
    <t>3.2.1</t>
  </si>
  <si>
    <t>3.2.2</t>
  </si>
  <si>
    <t>Garantizar un suministro de combustibles confiable, diversificado, a precios competitivos y en condiciones de sostenibilidad ambiental</t>
  </si>
  <si>
    <t>3.3.1</t>
  </si>
  <si>
    <t>Desarrollar un entorno regulador que asegure un funcionamiento ordenado de los mercados y un clima de inversión y negocios pro-competitivo en un marco de responsabilidad social</t>
  </si>
  <si>
    <t>3.3.2</t>
  </si>
  <si>
    <t>Consolidar el clima de paz laboral para apoyar la generación de empleo decente</t>
  </si>
  <si>
    <t>3.3.3</t>
  </si>
  <si>
    <t>Consolidar un sistema de educación superior de calidad, que responda a las necesidades del desarrollo de la Nación</t>
  </si>
  <si>
    <t>3.3.4</t>
  </si>
  <si>
    <t>3.3.5</t>
  </si>
  <si>
    <t>Lograr acceso universal y uso productivo de las tecnologías de la información y comunicación (TIC)</t>
  </si>
  <si>
    <t>3.3.6</t>
  </si>
  <si>
    <t>Expandir la cobertura y mejorar la calidad y competitividad de la infraestructura y servicios de transporte, logística, orientándolos a la integración del territorio, al apoyo del desarrollo productivo a la inserción competitiva en los mercados internacionales.</t>
  </si>
  <si>
    <t>3.3.7</t>
  </si>
  <si>
    <t>3.4.1</t>
  </si>
  <si>
    <t>Propiciar mayores niveles de inversión, tanto nacional como extranjera, en actividades de alto valor agregado y capacidad de generación de empleo decente</t>
  </si>
  <si>
    <t>3.4.2</t>
  </si>
  <si>
    <t>3.4.3</t>
  </si>
  <si>
    <t>Elevar la eficiencia, capacidad de inversión y productividad de las micro, pequeñas y medianas empresas (MIPYME).</t>
  </si>
  <si>
    <t>3.5.1</t>
  </si>
  <si>
    <t>Impulsar el desarrollo exportador sobre la base de una inserción competitiva en los mercados internacionales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</si>
  <si>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</si>
  <si>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</t>
  </si>
  <si>
    <t>3.5.3</t>
  </si>
  <si>
    <t>Elevar la productividad, competitividad y sostenibilidad ambiental y financiera de las cadenas agroproductivas, a fin de contribuir a la seguridad alimentaria, aprovechar el potencial exportador y generar empleo e ingresos para la población rural</t>
  </si>
  <si>
    <t>3.5.4</t>
  </si>
  <si>
    <t>Desarrollar un sector manufacturero articulador del aparato productivo nacional, ambientalmente sostenible e integrado a los mercados globales con creciente escalamiento en las cadenas de valor</t>
  </si>
  <si>
    <t>3.5.5</t>
  </si>
  <si>
    <t>3.5.6</t>
  </si>
  <si>
    <t>Consolidar un entorno adecuado que incentive la inversión para el desarrollo sostenible del sector minero</t>
  </si>
  <si>
    <t>4.1.1</t>
  </si>
  <si>
    <t>Proteger y usar de forma sostenible los bienes y servicios de los ecosistemas, la bio-diversidad y el patrimonio natural de la nación, incluidos los recursos marinos</t>
  </si>
  <si>
    <t>4.1.2</t>
  </si>
  <si>
    <t>4.1.3</t>
  </si>
  <si>
    <t>4.1.4</t>
  </si>
  <si>
    <t>Gestionar el recurso agua de manera eficiente y sostenible, para garantizar la seguridad hídrica</t>
  </si>
  <si>
    <t>4.2.1</t>
  </si>
  <si>
    <t>4.3.1</t>
  </si>
  <si>
    <t>Reducir la vulnerabilidad, avanzar en la adaptación a los efectos del cambio climático y contribuir a la mitigación de sus causas</t>
  </si>
  <si>
    <t>Adecuada adaptación al cambio climático</t>
  </si>
  <si>
    <t>Estructura productiva sectorial y territorialmente adecuada, integrada competitivamente a la economía global y que aprovecha las oportunidades del mercado local.</t>
  </si>
  <si>
    <t>Educación de calidad para todos y todas</t>
  </si>
  <si>
    <t>Estructurar una administración pública eficiente que actúe con honestidad, transparencia y rendición de cuentas y se oriente a la obtención de resultados en beneficio de la sociedad y del desarrollo nacional y local</t>
  </si>
  <si>
    <t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t>
  </si>
  <si>
    <t>Promover la calidad de la democracia, sus principios, instituciones y procedimientos, facilitando la participación institucional y organizada de la población y el ejercicio responsable de los derechos y deberes ciudadanos</t>
  </si>
  <si>
    <t>Promover la consolidación del sistema electoral y de partidos políticos para garantizar la actuación responsable, democrática y transparente de los actores e instituciones del sistema político</t>
  </si>
  <si>
    <t>Fortalecer las capacidades de control y fiscalización del Congreso Nacional para proteger los recursos públicos y asegurar su uso eficiente, eficaz y transparente</t>
  </si>
  <si>
    <t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t>
  </si>
  <si>
    <t>Proteger a los niños, niñas, adolescentes y jóvenes desde la primera infancia para propiciar su desarrollo integral e inclusión social</t>
  </si>
  <si>
    <t>Ordenar los flujos migratorios conforme a las necesidades del desarrollo nacional</t>
  </si>
  <si>
    <t>Promover y proteger los derechos de la población dominicana en el exterior y propiciar la conservación de su identidad nacional</t>
  </si>
  <si>
    <t>Integrar la dimensión de la cohesión territorial en el diseño y la gestión de las políticas públicas</t>
  </si>
  <si>
    <t>Reducir la disparidad urbano-rural e interregional en el acceso a servicios y oportunidades económicas, mediante la promoción de un desarrollo territorial ordenado e inclusivo</t>
  </si>
  <si>
    <t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t>
  </si>
  <si>
    <t>Garantizar la sostenibilidad macroeconómica</t>
  </si>
  <si>
    <t>Consolidar una gestión de las finanzas públicas sostenible, que asigne los recursos en función de las prioridades del desarrollo nacional y propicie una distribución equitativa de la renta nacional</t>
  </si>
  <si>
    <t>Consolidar un sistema financiero eficiente, solvente y profundo que apoye la generación de ahorro y su canalización al desarrollo productivo</t>
  </si>
  <si>
    <t>Asegurar un suministro confiable de electricidad, a precios competitivos y en condiciones de sostenibilidad financiera y ambiental</t>
  </si>
  <si>
    <t>Fortalecer el sistema nacional de ciencia, tecnoloíia e innovación para dea respuestas a las demandas económicas, sociales y culturales de la nación y propiciar la inserción en la sociedad y economía del conocimiento</t>
  </si>
  <si>
    <t>Convertir al país en un centro logístico regional, aprovechando sus ventajas de localización geográfica</t>
  </si>
  <si>
    <t>Consolidar el Sistema de Formación y Capacitación Continua para el Trabajo, a fin de acompañar al aparato productivo en su proceso de escalamiento de valor, facilitar la inserción en el mercado laboral y desarrollar capacidades emprendedoras</t>
  </si>
  <si>
    <t>Apoyar la competitividad, diversificación y sostenibilidad del sector turismo</t>
  </si>
  <si>
    <t>Promover la producción y el consumo sostenibles</t>
  </si>
  <si>
    <t>Desarrollar una gestión integral de desechos, sustancias contaminantes y fuentes de contaminación</t>
  </si>
  <si>
    <t>Desarrollar un eficaz sistema nacional de gestión integral de riesgos, con activa participación de las comunidades y gobiernos locales, que minimice los daños y posibilite la recuperación rápida y sostenible de las áreas y poblaciones afectadas</t>
  </si>
  <si>
    <t>Administración pública transparente, eficiente y orientada</t>
  </si>
  <si>
    <t>III. Información del Programa</t>
  </si>
  <si>
    <t>IV.I - Desempeño financiero</t>
  </si>
  <si>
    <t>IV. Formulación y Ejecución Física-Financiera</t>
  </si>
  <si>
    <t>IV.II - Formulación y Ejecución Trimestral de las Metas por Producto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</si>
  <si>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</si>
  <si>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</si>
  <si>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</si>
  <si>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</si>
  <si>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</si>
  <si>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llenar un formulario por programa</t>
    </r>
  </si>
  <si>
    <t xml:space="preserve">VI. I - De acuerdo a los eventos presentados durante la ejecución del producto, ¿qué aspecto puede mejorarse? </t>
  </si>
  <si>
    <t>(registrar las oportunidades de mejora identificadas)</t>
  </si>
  <si>
    <t>(1. describir lo plasmado en el presupuesto físico (qué se propuso obtener en base a la meta y recursos a emplear).                  
2. describir qué se alcanzó en base a lo planteado en el punto anterior, en términos de recursos financieros ejecutados y producción de bienes y/o servicios lograda; así como el porcentaje ejecutado con respecto a lo presupuestado.)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</si>
  <si>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</si>
  <si>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</si>
  <si>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</si>
  <si>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(de haber un desvío en función de lo que se previó ejecutar en el semestre, si fue superior o inferior, explicar las razones.)</t>
  </si>
  <si>
    <t>Misión</t>
  </si>
  <si>
    <t>Visión</t>
  </si>
  <si>
    <t>Informe de Evaluación Trimestral de las Metas Físicas-Financieras</t>
  </si>
  <si>
    <t>28/03/2019</t>
  </si>
  <si>
    <t>Lineamientos para la Ejecución Presupuestaria 2019 de las Empresas Públicas no Financieras e Instituciones Públicas Financieras</t>
  </si>
  <si>
    <t>Patria Sención
Encargada Dpto. Empresas Públicas Financieras
Manuel de Jesús
Encargado Dpto. Empresas Públicas No Financieras</t>
  </si>
  <si>
    <t>César De la Cruz
Encargado Dpto. Evaluación del Gasto</t>
  </si>
  <si>
    <t>Administración, Activos y Pasivos y Transferencias</t>
  </si>
  <si>
    <t>Promover el desarrollo de la Industria Manufacturera Dominicana, mediante el diseño, articulación e implementación de políticas que contribuyan, de forma sostenible, a mejorar su competitividad y niveles de innovación, con la finalidad de impulsar el crecimiento económico y contribuir a mejorar el bienestar de la Población</t>
  </si>
  <si>
    <t>Ser la Institución de referencia en el apoyo a la Industria Manufacturera Nacional, reconocida por las políticas que articula e implementa, los programas y proyectos innovadores que ejecuta y la calidad de los servicios que ofrece".</t>
  </si>
  <si>
    <t>11- Fomento y Desarrollo de la Industria Manufacturera</t>
  </si>
  <si>
    <t>Dirección y Coordinación</t>
  </si>
  <si>
    <t xml:space="preserve">En impulsar el sector manufacturero nacional facilitando espacios fisicos en los parques, distritos industriales y zonas francas, facilitar incentivos en la adquisicion de maquinarias , equipos y materias primas . Ser un ente promotor de las exportaciones de los productos nacionales, regular el sector mediante la emision del Resgistro Industrial y la Calificacion Industrial, capacitarlo en temas de innovación, emprendimiento y productividad. Servir de enlace para crear sistemas de vinculación entre los pequeños industriales y los proveedores. </t>
  </si>
  <si>
    <t xml:space="preserve">Industrias manufactureras, emprendedores, inversionistas </t>
  </si>
  <si>
    <t xml:space="preserve">Dirección y Coordinación </t>
  </si>
  <si>
    <t>Consiste en todo el personal administrativo y gerencial, los servicios administrativos y básicos necesarios para la operación de la institución, con el objetivo del desarrollo de los diferentes programas.</t>
  </si>
  <si>
    <t xml:space="preserve">Facilitar incentivos en la adquisicion de maquinarias , equipos y materias primas, regular el sector mediante la emision del Resgistro Industrial y la Calificacion Industrial, capacitar en temas de innovación, emprendimiento y productividad, fomento de clústers, incubación, aceleración de empresas. Servir de enlace para crear sistemas de vinculación entre los pequeños industriales y los proveedores. </t>
  </si>
  <si>
    <t>Consiste en el personal administrativo, soporte y vigilancia, los servicios administrativos y básicos necesarios para la operación con el objetivo del desarrollo de los diferentes parques, distritos industriales y zonas francas.  Construcciones y remodelaciones de parques y naves industriales.</t>
  </si>
  <si>
    <t>Esta cuenta plasma los desembolsos realizados al Consejo Nacional de Zonas Francas de Exportacion, por la operacion de los parques de Zona Franca.</t>
  </si>
  <si>
    <t>Meta cumplida.</t>
  </si>
  <si>
    <t>1. Se desarrollaron las diferente metas y actividades propuestas                  
2. Metas logradas</t>
  </si>
  <si>
    <t>soportes</t>
  </si>
  <si>
    <t xml:space="preserve">• 3.5.4.1 Mejorar y fortalecer las condiciones de operación para todas las ramas manufactureras, acordes con estándares internacionales, a fin de elevar la eficiencia sistémica del país, ampliar las interrelaciones productivas y generar empleo decente. 
• 3.5.4.2 Apoyar el incremento de la eficiencia y productividad de las empresas manufactureras, incluyendo, entre otros, asesoría en la reorganización de los procesos productivos y adquisición de tecnología, conforme a las mejoras prácticas internacionales.                                                                                  
• 3.5.4.3 Apoyar la integración de complejos productivos que generen economías de aglomeración y encadenamientos en la producción manufacturera (clústeres y parques industriales, entre otros). 
• 3.5.4.5 Apoyar el desarrollo de una cultura de calidad, innovación y exportación en la producción manufacturera nacional.
</t>
  </si>
  <si>
    <t>Servicio de Venta y arrendamiento de espacios fisicos</t>
  </si>
  <si>
    <t>Servicio de Ventas y Arrendamientos de Espacios Fisicos</t>
  </si>
  <si>
    <t>Servicio de Asesoria y Asistencia para el fomento y Desarrollo de la Industria Manufacturera</t>
  </si>
  <si>
    <t>(1. Se repararon y se ofrecieron los servicios a los diferente parques y distritos industriales.                
2.  La construccion de los parque se efectua, mediante aportes del Gobierno Central,  prometido para dichos fines, los cuales han sido presupuestados.</t>
  </si>
  <si>
    <t>Cantidad de espacios físicos comercializados</t>
  </si>
  <si>
    <t>Cantidad de asistencias brindadas</t>
  </si>
  <si>
    <t>Encadenamiento Productivo y Formación de Clúster</t>
  </si>
  <si>
    <t>Incubación y Aceleración de Industrias</t>
  </si>
  <si>
    <t>Programas Productivos</t>
  </si>
  <si>
    <t>Programas de Innovación</t>
  </si>
  <si>
    <t>Asesoría y Asistencia Fomento y Desarrollo Industria Manufacturera</t>
  </si>
  <si>
    <t>Elaboración Registro Industrial</t>
  </si>
  <si>
    <t>Calificación Industrial</t>
  </si>
  <si>
    <t>capacitaciones</t>
  </si>
  <si>
    <t>asistencias</t>
  </si>
  <si>
    <t>registros</t>
  </si>
  <si>
    <t>calificaciones</t>
  </si>
  <si>
    <t>empresas</t>
  </si>
  <si>
    <t>sensibilizaciones</t>
  </si>
  <si>
    <t xml:space="preserve">Presupuesto aprobado:  </t>
  </si>
  <si>
    <t xml:space="preserve">Presupuesto modificado: </t>
  </si>
  <si>
    <t>Lic. José Calazan González C.</t>
  </si>
  <si>
    <t>Total devengado:</t>
  </si>
  <si>
    <t>Enc. Presupuesto</t>
  </si>
  <si>
    <t>5006 / 2023            INFORME DE EVALUACION TRIMESTRAL JULIO A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</si>
</sst>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[$-10409]#,##0.00;\-#,##0.00"/>
    <numFmt numFmtId="165" formatCode="[$-10409]#,##0;\-#,##0"/>
    <numFmt numFmtId="166" formatCode="[$-10409]0.00%"/>
    <numFmt numFmtId="167" formatCode="dd/mm/yyyy;@"/>
  </numFmts>
  <fonts count="3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2"/>
      <color rgb="FF000000"/>
      <name val="Century Gothic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name val="Calibri"/>
      <family val="2"/>
    </font>
    <font>
      <b/>
      <sz val="9"/>
      <color rgb="FFFFFFFF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9"/>
      <color rgb="FF383838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entury Gothic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Fill="1" applyBorder="1" applyProtection="1">
      <protection locked="0"/>
    </xf>
    <xf numFmtId="0" fontId="10" fillId="2" borderId="9" xfId="0" applyFont="1" applyFill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protection locked="0"/>
    </xf>
    <xf numFmtId="0" fontId="1" fillId="0" borderId="0" xfId="3"/>
    <xf numFmtId="0" fontId="1" fillId="0" borderId="0" xfId="3" applyBorder="1"/>
    <xf numFmtId="0" fontId="18" fillId="4" borderId="21" xfId="3" applyFont="1" applyFill="1" applyBorder="1" applyAlignment="1">
      <alignment horizontal="center" vertical="center"/>
    </xf>
    <xf numFmtId="0" fontId="18" fillId="4" borderId="22" xfId="3" applyFont="1" applyFill="1" applyBorder="1" applyAlignment="1">
      <alignment horizontal="center" vertical="center"/>
    </xf>
    <xf numFmtId="0" fontId="19" fillId="0" borderId="23" xfId="3" applyFont="1" applyBorder="1" applyAlignment="1">
      <alignment horizontal="center" vertical="center"/>
    </xf>
    <xf numFmtId="49" fontId="19" fillId="0" borderId="24" xfId="3" applyNumberFormat="1" applyFont="1" applyBorder="1" applyAlignment="1">
      <alignment horizontal="center" vertical="center"/>
    </xf>
    <xf numFmtId="0" fontId="19" fillId="0" borderId="24" xfId="3" applyFont="1" applyBorder="1" applyAlignment="1">
      <alignment horizontal="center" vertical="center"/>
    </xf>
    <xf numFmtId="0" fontId="20" fillId="0" borderId="24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 wrapText="1"/>
    </xf>
    <xf numFmtId="0" fontId="7" fillId="0" borderId="0" xfId="3" applyFont="1"/>
    <xf numFmtId="0" fontId="1" fillId="0" borderId="0" xfId="3" applyAlignment="1">
      <alignment vertical="center" wrapText="1"/>
    </xf>
    <xf numFmtId="0" fontId="1" fillId="0" borderId="25" xfId="3" applyBorder="1"/>
    <xf numFmtId="0" fontId="7" fillId="0" borderId="25" xfId="3" applyFont="1" applyBorder="1" applyAlignment="1">
      <alignment vertical="center" wrapText="1"/>
    </xf>
    <xf numFmtId="0" fontId="1" fillId="0" borderId="25" xfId="3" applyBorder="1" applyAlignment="1">
      <alignment horizontal="center" vertical="center"/>
    </xf>
    <xf numFmtId="0" fontId="1" fillId="0" borderId="25" xfId="3" applyBorder="1" applyAlignment="1">
      <alignment vertical="center" wrapText="1"/>
    </xf>
    <xf numFmtId="0" fontId="7" fillId="0" borderId="25" xfId="3" applyFont="1" applyBorder="1"/>
    <xf numFmtId="0" fontId="15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protection locked="0"/>
    </xf>
    <xf numFmtId="0" fontId="0" fillId="0" borderId="2" xfId="0" applyFont="1" applyBorder="1" applyAlignment="1" applyProtection="1">
      <protection locked="0"/>
    </xf>
    <xf numFmtId="0" fontId="0" fillId="0" borderId="1" xfId="0" applyFont="1" applyBorder="1" applyAlignment="1" applyProtection="1"/>
    <xf numFmtId="0" fontId="15" fillId="0" borderId="1" xfId="0" applyFont="1" applyBorder="1" applyAlignment="1" applyProtection="1">
      <alignment vertical="center" wrapText="1"/>
    </xf>
    <xf numFmtId="167" fontId="11" fillId="0" borderId="13" xfId="0" applyNumberFormat="1" applyFont="1" applyBorder="1" applyAlignment="1" applyProtection="1">
      <alignment horizontal="center" vertical="center" wrapText="1"/>
    </xf>
    <xf numFmtId="0" fontId="0" fillId="0" borderId="0" xfId="0" applyFont="1" applyBorder="1" applyProtection="1"/>
    <xf numFmtId="0" fontId="0" fillId="0" borderId="0" xfId="0" applyFont="1" applyBorder="1" applyAlignment="1" applyProtection="1"/>
    <xf numFmtId="0" fontId="0" fillId="0" borderId="2" xfId="0" applyFont="1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19" fillId="0" borderId="25" xfId="0" applyNumberFormat="1" applyFont="1" applyFill="1" applyBorder="1" applyAlignment="1" applyProtection="1">
      <alignment vertical="top" wrapText="1"/>
      <protection locked="0"/>
    </xf>
    <xf numFmtId="165" fontId="19" fillId="0" borderId="25" xfId="0" applyNumberFormat="1" applyFont="1" applyFill="1" applyBorder="1" applyAlignment="1" applyProtection="1">
      <alignment horizontal="center" vertical="center" wrapText="1" readingOrder="1"/>
      <protection locked="0"/>
    </xf>
    <xf numFmtId="164" fontId="19" fillId="0" borderId="25" xfId="0" applyNumberFormat="1" applyFont="1" applyFill="1" applyBorder="1" applyAlignment="1" applyProtection="1">
      <alignment horizontal="center" vertical="center" wrapText="1" readingOrder="1"/>
      <protection locked="0"/>
    </xf>
    <xf numFmtId="165" fontId="19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15" xfId="0" applyFont="1" applyFill="1" applyBorder="1" applyAlignment="1" applyProtection="1">
      <alignment horizontal="center" wrapText="1"/>
    </xf>
    <xf numFmtId="0" fontId="14" fillId="6" borderId="15" xfId="0" applyFont="1" applyFill="1" applyBorder="1" applyAlignment="1" applyProtection="1">
      <alignment horizontal="center" vertical="center"/>
    </xf>
    <xf numFmtId="0" fontId="10" fillId="2" borderId="30" xfId="0" applyFont="1" applyFill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vertical="top" wrapText="1"/>
    </xf>
    <xf numFmtId="0" fontId="8" fillId="0" borderId="7" xfId="0" applyFont="1" applyBorder="1" applyAlignment="1" applyProtection="1">
      <alignment vertical="top" wrapText="1"/>
    </xf>
    <xf numFmtId="0" fontId="8" fillId="0" borderId="10" xfId="0" applyFont="1" applyBorder="1" applyAlignment="1" applyProtection="1">
      <alignment vertical="top" wrapText="1"/>
    </xf>
    <xf numFmtId="0" fontId="19" fillId="0" borderId="36" xfId="0" applyNumberFormat="1" applyFont="1" applyFill="1" applyBorder="1" applyAlignment="1" applyProtection="1">
      <alignment vertical="top" wrapText="1"/>
      <protection locked="0"/>
    </xf>
    <xf numFmtId="0" fontId="5" fillId="7" borderId="38" xfId="0" applyNumberFormat="1" applyFont="1" applyFill="1" applyBorder="1" applyAlignment="1" applyProtection="1">
      <alignment horizontal="center" vertical="center" wrapText="1" readingOrder="1"/>
    </xf>
    <xf numFmtId="0" fontId="5" fillId="7" borderId="39" xfId="0" applyNumberFormat="1" applyFont="1" applyFill="1" applyBorder="1" applyAlignment="1" applyProtection="1">
      <alignment horizontal="center" vertical="center" wrapText="1" readingOrder="1"/>
    </xf>
    <xf numFmtId="0" fontId="5" fillId="7" borderId="40" xfId="0" applyNumberFormat="1" applyFont="1" applyFill="1" applyBorder="1" applyAlignment="1" applyProtection="1">
      <alignment horizontal="center" vertical="center" wrapText="1" readingOrder="1"/>
    </xf>
    <xf numFmtId="0" fontId="19" fillId="0" borderId="41" xfId="0" applyNumberFormat="1" applyFont="1" applyFill="1" applyBorder="1" applyAlignment="1" applyProtection="1">
      <alignment vertical="top" wrapText="1"/>
      <protection locked="0"/>
    </xf>
    <xf numFmtId="0" fontId="19" fillId="0" borderId="42" xfId="0" applyNumberFormat="1" applyFont="1" applyFill="1" applyBorder="1" applyAlignment="1" applyProtection="1">
      <alignment vertical="top" wrapText="1"/>
      <protection locked="0"/>
    </xf>
    <xf numFmtId="165" fontId="19" fillId="0" borderId="42" xfId="0" applyNumberFormat="1" applyFont="1" applyFill="1" applyBorder="1" applyAlignment="1" applyProtection="1">
      <alignment horizontal="center" vertical="center" wrapText="1" readingOrder="1"/>
      <protection locked="0"/>
    </xf>
    <xf numFmtId="10" fontId="19" fillId="8" borderId="25" xfId="2" applyNumberFormat="1" applyFont="1" applyFill="1" applyBorder="1" applyAlignment="1" applyProtection="1">
      <alignment horizontal="center" vertical="center" wrapText="1" readingOrder="1"/>
      <protection locked="0"/>
    </xf>
    <xf numFmtId="166" fontId="19" fillId="8" borderId="37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ont="1" applyBorder="1" applyProtection="1">
      <protection locked="0"/>
    </xf>
    <xf numFmtId="165" fontId="26" fillId="0" borderId="25" xfId="0" applyNumberFormat="1" applyFont="1" applyFill="1" applyBorder="1" applyAlignment="1" applyProtection="1">
      <alignment horizontal="center" vertical="center" wrapText="1" readingOrder="1"/>
      <protection locked="0"/>
    </xf>
    <xf numFmtId="164" fontId="26" fillId="0" borderId="25" xfId="0" applyNumberFormat="1" applyFont="1" applyFill="1" applyBorder="1" applyAlignment="1" applyProtection="1">
      <alignment horizontal="center" vertical="center" wrapText="1" readingOrder="1"/>
      <protection locked="0"/>
    </xf>
    <xf numFmtId="165" fontId="26" fillId="0" borderId="25" xfId="0" applyNumberFormat="1" applyFont="1" applyFill="1" applyBorder="1" applyAlignment="1" applyProtection="1">
      <alignment horizontal="center" vertical="center" wrapText="1"/>
      <protection locked="0"/>
    </xf>
    <xf numFmtId="10" fontId="26" fillId="8" borderId="25" xfId="2" applyNumberFormat="1" applyFont="1" applyFill="1" applyBorder="1" applyAlignment="1" applyProtection="1">
      <alignment horizontal="center" vertical="center" wrapText="1" readingOrder="1"/>
      <protection locked="0"/>
    </xf>
    <xf numFmtId="166" fontId="26" fillId="8" borderId="37" xfId="0" applyNumberFormat="1" applyFont="1" applyFill="1" applyBorder="1" applyAlignment="1" applyProtection="1">
      <alignment horizontal="center" vertical="center" wrapText="1" readingOrder="1"/>
      <protection locked="0"/>
    </xf>
    <xf numFmtId="164" fontId="27" fillId="0" borderId="42" xfId="0" applyNumberFormat="1" applyFont="1" applyFill="1" applyBorder="1" applyAlignment="1" applyProtection="1">
      <alignment horizontal="center" vertical="center" wrapText="1" readingOrder="1"/>
      <protection locked="0"/>
    </xf>
    <xf numFmtId="165" fontId="27" fillId="0" borderId="42" xfId="0" applyNumberFormat="1" applyFont="1" applyFill="1" applyBorder="1" applyAlignment="1" applyProtection="1">
      <alignment horizontal="center" vertical="center" wrapText="1"/>
      <protection locked="0"/>
    </xf>
    <xf numFmtId="10" fontId="27" fillId="8" borderId="25" xfId="2" applyNumberFormat="1" applyFont="1" applyFill="1" applyBorder="1" applyAlignment="1" applyProtection="1">
      <alignment horizontal="center" vertical="center" wrapText="1" readingOrder="1"/>
      <protection locked="0"/>
    </xf>
    <xf numFmtId="166" fontId="27" fillId="8" borderId="37" xfId="0" applyNumberFormat="1" applyFont="1" applyFill="1" applyBorder="1" applyAlignment="1" applyProtection="1">
      <alignment horizontal="center" vertical="center" wrapText="1" readingOrder="1"/>
      <protection locked="0"/>
    </xf>
    <xf numFmtId="0" fontId="15" fillId="0" borderId="32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 applyProtection="1">
      <alignment vertical="center" wrapText="1"/>
      <protection locked="0"/>
    </xf>
    <xf numFmtId="0" fontId="15" fillId="0" borderId="10" xfId="0" applyFont="1" applyBorder="1" applyAlignment="1" applyProtection="1">
      <alignment vertical="center" wrapText="1"/>
      <protection locked="0"/>
    </xf>
    <xf numFmtId="10" fontId="28" fillId="8" borderId="25" xfId="2" applyNumberFormat="1" applyFont="1" applyFill="1" applyBorder="1" applyAlignment="1" applyProtection="1">
      <alignment horizontal="center" vertical="center" wrapText="1" readingOrder="1"/>
      <protection locked="0"/>
    </xf>
    <xf numFmtId="43" fontId="2" fillId="0" borderId="0" xfId="1" applyFont="1" applyFill="1" applyBorder="1" applyProtection="1">
      <protection locked="0"/>
    </xf>
    <xf numFmtId="9" fontId="19" fillId="0" borderId="25" xfId="0" applyNumberFormat="1" applyFont="1" applyFill="1" applyBorder="1" applyAlignment="1" applyProtection="1">
      <alignment horizontal="center" vertical="center" wrapText="1" readingOrder="1"/>
      <protection locked="0"/>
    </xf>
    <xf numFmtId="43" fontId="29" fillId="0" borderId="46" xfId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vertical="top"/>
      <protection locked="0"/>
    </xf>
    <xf numFmtId="164" fontId="3" fillId="0" borderId="14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0" xfId="0" applyFont="1" applyProtection="1">
      <protection locked="0"/>
    </xf>
    <xf numFmtId="0" fontId="25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39" fontId="2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10" fontId="2" fillId="8" borderId="25" xfId="2" applyNumberFormat="1" applyFont="1" applyFill="1" applyBorder="1" applyAlignment="1" applyProtection="1">
      <alignment horizontal="center" vertical="center" wrapText="1" readingOrder="1"/>
    </xf>
    <xf numFmtId="10" fontId="2" fillId="8" borderId="29" xfId="2" applyNumberFormat="1" applyFont="1" applyFill="1" applyBorder="1" applyAlignment="1" applyProtection="1">
      <alignment horizontal="center" vertical="center" wrapText="1" readingOrder="1"/>
    </xf>
    <xf numFmtId="0" fontId="0" fillId="9" borderId="0" xfId="0" applyFont="1" applyFill="1" applyBorder="1" applyAlignment="1" applyProtection="1">
      <alignment horizontal="left" vertical="center" wrapText="1"/>
      <protection locked="0"/>
    </xf>
    <xf numFmtId="0" fontId="0" fillId="9" borderId="8" xfId="0" applyFont="1" applyFill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5" fillId="0" borderId="45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0" fillId="0" borderId="33" xfId="0" applyFont="1" applyBorder="1" applyAlignment="1" applyProtection="1">
      <alignment horizontal="left" vertical="center" wrapText="1"/>
      <protection locked="0"/>
    </xf>
    <xf numFmtId="0" fontId="0" fillId="0" borderId="34" xfId="0" applyFont="1" applyBorder="1" applyAlignment="1" applyProtection="1">
      <alignment horizontal="left" vertical="center" wrapText="1"/>
      <protection locked="0"/>
    </xf>
    <xf numFmtId="0" fontId="0" fillId="0" borderId="35" xfId="0" applyFont="1" applyBorder="1" applyAlignment="1" applyProtection="1">
      <alignment horizontal="left" vertical="center" wrapText="1"/>
      <protection locked="0"/>
    </xf>
    <xf numFmtId="0" fontId="22" fillId="7" borderId="25" xfId="0" applyNumberFormat="1" applyFont="1" applyFill="1" applyBorder="1" applyAlignment="1" applyProtection="1">
      <alignment horizontal="center" vertical="center" wrapText="1" readingOrder="1"/>
    </xf>
    <xf numFmtId="0" fontId="2" fillId="6" borderId="29" xfId="0" applyNumberFormat="1" applyFont="1" applyFill="1" applyBorder="1" applyAlignment="1" applyProtection="1">
      <alignment vertical="top" wrapText="1"/>
    </xf>
    <xf numFmtId="0" fontId="25" fillId="6" borderId="37" xfId="0" applyNumberFormat="1" applyFont="1" applyFill="1" applyBorder="1" applyAlignment="1" applyProtection="1">
      <alignment horizontal="center" vertical="center" wrapText="1" readingOrder="1"/>
    </xf>
    <xf numFmtId="0" fontId="25" fillId="6" borderId="44" xfId="0" applyNumberFormat="1" applyFont="1" applyFill="1" applyBorder="1" applyAlignment="1" applyProtection="1">
      <alignment horizontal="center" vertical="center" wrapText="1" readingOrder="1"/>
    </xf>
    <xf numFmtId="0" fontId="25" fillId="6" borderId="36" xfId="0" applyNumberFormat="1" applyFont="1" applyFill="1" applyBorder="1" applyAlignment="1" applyProtection="1">
      <alignment horizontal="center" vertical="center" wrapText="1" readingOrder="1"/>
    </xf>
    <xf numFmtId="0" fontId="25" fillId="6" borderId="43" xfId="0" applyNumberFormat="1" applyFont="1" applyFill="1" applyBorder="1" applyAlignment="1" applyProtection="1">
      <alignment horizontal="center" vertical="center" wrapText="1" readingOrder="1"/>
    </xf>
    <xf numFmtId="0" fontId="13" fillId="5" borderId="1" xfId="0" applyFont="1" applyFill="1" applyBorder="1" applyAlignment="1" applyProtection="1">
      <alignment horizontal="left" vertical="center"/>
    </xf>
    <xf numFmtId="0" fontId="13" fillId="5" borderId="0" xfId="0" applyFont="1" applyFill="1" applyBorder="1" applyAlignment="1" applyProtection="1">
      <alignment horizontal="left" vertical="center"/>
    </xf>
    <xf numFmtId="0" fontId="13" fillId="5" borderId="2" xfId="0" applyFont="1" applyFill="1" applyBorder="1" applyAlignment="1" applyProtection="1">
      <alignment horizontal="left" vertical="center"/>
    </xf>
    <xf numFmtId="0" fontId="12" fillId="4" borderId="1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left" vertical="center"/>
    </xf>
    <xf numFmtId="0" fontId="12" fillId="4" borderId="2" xfId="0" applyFont="1" applyFill="1" applyBorder="1" applyAlignment="1" applyProtection="1">
      <alignment horizontal="left" vertical="center"/>
    </xf>
    <xf numFmtId="0" fontId="14" fillId="6" borderId="14" xfId="0" applyFont="1" applyFill="1" applyBorder="1" applyAlignment="1" applyProtection="1">
      <alignment horizontal="center" vertical="center" wrapText="1"/>
    </xf>
    <xf numFmtId="0" fontId="16" fillId="6" borderId="14" xfId="0" applyFont="1" applyFill="1" applyBorder="1" applyAlignment="1" applyProtection="1">
      <alignment horizontal="left" wrapText="1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26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3" borderId="1" xfId="0" applyFont="1" applyFill="1" applyBorder="1" applyAlignment="1" applyProtection="1">
      <alignment horizontal="center"/>
    </xf>
    <xf numFmtId="0" fontId="0" fillId="3" borderId="0" xfId="0" applyFont="1" applyFill="1" applyBorder="1" applyAlignment="1" applyProtection="1">
      <alignment horizontal="center"/>
    </xf>
    <xf numFmtId="0" fontId="0" fillId="3" borderId="2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9" fillId="0" borderId="33" xfId="0" applyFont="1" applyBorder="1" applyAlignment="1" applyProtection="1">
      <alignment horizontal="center" vertical="center" wrapText="1"/>
    </xf>
    <xf numFmtId="0" fontId="9" fillId="0" borderId="34" xfId="0" applyFont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13" fillId="5" borderId="1" xfId="0" applyFont="1" applyFill="1" applyBorder="1" applyAlignment="1" applyProtection="1">
      <alignment horizontal="left" vertical="center" wrapText="1"/>
    </xf>
    <xf numFmtId="0" fontId="13" fillId="5" borderId="0" xfId="0" applyFont="1" applyFill="1" applyBorder="1" applyAlignment="1" applyProtection="1">
      <alignment horizontal="left" vertical="center" wrapText="1"/>
    </xf>
    <xf numFmtId="0" fontId="13" fillId="5" borderId="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center"/>
      <protection locked="0"/>
    </xf>
    <xf numFmtId="49" fontId="13" fillId="0" borderId="15" xfId="0" quotePrefix="1" applyNumberFormat="1" applyFont="1" applyFill="1" applyBorder="1" applyAlignment="1" applyProtection="1">
      <alignment horizontal="center" vertical="center" wrapText="1"/>
      <protection locked="0"/>
    </xf>
    <xf numFmtId="49" fontId="13" fillId="0" borderId="16" xfId="0" quotePrefix="1" applyNumberFormat="1" applyFont="1" applyFill="1" applyBorder="1" applyAlignment="1" applyProtection="1">
      <alignment horizontal="center" vertical="center" wrapText="1"/>
      <protection locked="0"/>
    </xf>
    <xf numFmtId="49" fontId="13" fillId="0" borderId="17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6" borderId="25" xfId="0" applyNumberFormat="1" applyFont="1" applyFill="1" applyBorder="1" applyAlignment="1" applyProtection="1">
      <alignment vertical="top" wrapText="1"/>
    </xf>
    <xf numFmtId="0" fontId="17" fillId="0" borderId="18" xfId="3" applyFont="1" applyFill="1" applyBorder="1" applyAlignment="1">
      <alignment horizontal="center" vertical="center"/>
    </xf>
    <xf numFmtId="0" fontId="17" fillId="0" borderId="19" xfId="3" applyFont="1" applyFill="1" applyBorder="1" applyAlignment="1">
      <alignment horizontal="center" vertical="center"/>
    </xf>
    <xf numFmtId="0" fontId="17" fillId="0" borderId="20" xfId="3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142874</xdr:rowOff>
    </xdr:from>
    <xdr:to>
      <xdr:col>0</xdr:col>
      <xdr:colOff>1485900</xdr:colOff>
      <xdr:row>2</xdr:row>
      <xdr:rowOff>222630</xdr:rowOff>
    </xdr:to>
    <xdr:pic>
      <xdr:nvPicPr>
        <xdr:cNvPr id="5" name="Imagen 4" descr="LOGO 100%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142874"/>
          <a:ext cx="1438275" cy="698881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790575</xdr:colOff>
      <xdr:row>3</xdr:row>
      <xdr:rowOff>98806</xdr:rowOff>
    </xdr:to>
    <xdr:pic>
      <xdr:nvPicPr>
        <xdr:cNvPr id="3" name="Imagen 2" descr="LOGO 100%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28575"/>
          <a:ext cx="1438275" cy="698881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onzalez/Desktop/EscritorioJCG/2023/AnteProyPresupuesto2023B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Ingresos2023"/>
      <sheetName val="CalcGASTO2022"/>
      <sheetName val="Proyect2022"/>
      <sheetName val="Hoja1"/>
      <sheetName val="Producto"/>
      <sheetName val="Producto (2)"/>
      <sheetName val="Hoja2"/>
      <sheetName val="Estructura"/>
      <sheetName val="Producto (3)"/>
    </sheetNames>
    <sheetDataSet>
      <sheetData sheetId="0"/>
      <sheetData sheetId="1"/>
      <sheetData sheetId="2"/>
      <sheetData sheetId="3"/>
      <sheetData sheetId="4">
        <row r="272">
          <cell r="L272">
            <v>964708658.54385114</v>
          </cell>
        </row>
      </sheetData>
      <sheetData sheetId="5"/>
      <sheetData sheetId="6"/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2:H53" totalsRowShown="0" headerRowDxfId="12" dataDxfId="10" headerRowBorderDxfId="11" tableBorderDxfId="9" totalsRowBorderDxfId="8">
  <autoFilter ref="A42:H5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Producto" dataDxfId="7"/>
    <tableColumn id="2" xr3:uid="{00000000-0010-0000-0000-000002000000}" name="Indicador" dataDxfId="6"/>
    <tableColumn id="3" xr3:uid="{00000000-0010-0000-0000-000003000000}" name="Metas_x000a_(A)" dataDxfId="5"/>
    <tableColumn id="4" xr3:uid="{00000000-0010-0000-0000-000004000000}" name="Monto Financiero _x000a_(B)" dataDxfId="4"/>
    <tableColumn id="5" xr3:uid="{00000000-0010-0000-0000-000005000000}" name="Ejecución Física Trimestral _x000a_(C)" dataDxfId="3"/>
    <tableColumn id="6" xr3:uid="{00000000-0010-0000-0000-000006000000}" name="Ejecución Financiera Trimestral_x000a_ (D)" dataDxfId="2"/>
    <tableColumn id="7" xr3:uid="{00000000-0010-0000-0000-000007000000}" name="Física %_x000a_ E=C/A" dataDxfId="1" dataCellStyle="Porcentaje"/>
    <tableColumn id="8" xr3:uid="{00000000-0010-0000-0000-000008000000}" name="Financiero % _x000a_F=D/B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86"/>
  <sheetViews>
    <sheetView showGridLines="0" tabSelected="1" topLeftCell="A73" zoomScaleNormal="100" zoomScaleSheetLayoutView="90" workbookViewId="0">
      <selection activeCell="B12" sqref="B12"/>
    </sheetView>
  </sheetViews>
  <sheetFormatPr baseColWidth="10" defaultColWidth="11.42578125" defaultRowHeight="15" x14ac:dyDescent="0.25"/>
  <cols>
    <col min="1" max="1" width="33.42578125" style="53" customWidth="1"/>
    <col min="2" max="2" width="13.5703125" style="53" customWidth="1"/>
    <col min="3" max="3" width="10.28515625" style="53" customWidth="1"/>
    <col min="4" max="4" width="14.5703125" style="53" customWidth="1"/>
    <col min="5" max="8" width="12.7109375" style="53" customWidth="1"/>
    <col min="9" max="9" width="15.85546875" style="53" bestFit="1" customWidth="1"/>
    <col min="10" max="16384" width="11.42578125" style="53"/>
  </cols>
  <sheetData>
    <row r="1" spans="1:10" s="54" customFormat="1" ht="27.75" customHeight="1" thickBot="1" x14ac:dyDescent="0.3">
      <c r="A1" s="41"/>
      <c r="B1" s="122" t="s">
        <v>198</v>
      </c>
      <c r="C1" s="123"/>
      <c r="D1" s="123"/>
      <c r="E1" s="123"/>
      <c r="F1" s="123"/>
      <c r="G1" s="123"/>
      <c r="H1" s="124"/>
    </row>
    <row r="2" spans="1:10" s="54" customFormat="1" ht="21" customHeight="1" thickBot="1" x14ac:dyDescent="0.3">
      <c r="A2" s="42"/>
      <c r="B2" s="125" t="s">
        <v>19</v>
      </c>
      <c r="C2" s="126"/>
      <c r="D2" s="125" t="s">
        <v>20</v>
      </c>
      <c r="E2" s="126"/>
      <c r="F2" s="127"/>
      <c r="G2" s="3" t="s">
        <v>21</v>
      </c>
      <c r="H2" s="39" t="s">
        <v>22</v>
      </c>
    </row>
    <row r="3" spans="1:10" s="54" customFormat="1" ht="35.25" customHeight="1" thickBot="1" x14ac:dyDescent="0.3">
      <c r="A3" s="43"/>
      <c r="B3" s="128" t="s">
        <v>23</v>
      </c>
      <c r="C3" s="129"/>
      <c r="D3" s="128" t="s">
        <v>200</v>
      </c>
      <c r="E3" s="129"/>
      <c r="F3" s="130"/>
      <c r="G3" s="27" t="s">
        <v>199</v>
      </c>
      <c r="H3" s="40">
        <v>0</v>
      </c>
    </row>
    <row r="4" spans="1:10" s="1" customFormat="1" ht="3" customHeight="1" x14ac:dyDescent="0.25">
      <c r="A4" s="113"/>
      <c r="B4" s="114"/>
      <c r="C4" s="114"/>
      <c r="D4" s="115"/>
      <c r="E4" s="115"/>
      <c r="F4" s="115"/>
      <c r="G4" s="114"/>
      <c r="H4" s="116"/>
      <c r="I4" s="2"/>
      <c r="J4" s="2"/>
    </row>
    <row r="5" spans="1:10" s="1" customFormat="1" ht="3" customHeight="1" x14ac:dyDescent="0.25">
      <c r="A5" s="117"/>
      <c r="B5" s="118"/>
      <c r="C5" s="118"/>
      <c r="D5" s="118"/>
      <c r="E5" s="118"/>
      <c r="F5" s="118"/>
      <c r="G5" s="118"/>
      <c r="H5" s="119"/>
      <c r="I5" s="2"/>
      <c r="J5" s="2"/>
    </row>
    <row r="6" spans="1:10" s="1" customFormat="1" ht="3" customHeight="1" x14ac:dyDescent="0.25">
      <c r="A6" s="120"/>
      <c r="B6" s="115"/>
      <c r="C6" s="115"/>
      <c r="D6" s="115"/>
      <c r="E6" s="115"/>
      <c r="F6" s="115"/>
      <c r="G6" s="115"/>
      <c r="H6" s="121"/>
      <c r="I6" s="2"/>
      <c r="J6" s="2"/>
    </row>
    <row r="7" spans="1:10" s="54" customFormat="1" ht="15.75" x14ac:dyDescent="0.25">
      <c r="A7" s="102" t="s">
        <v>24</v>
      </c>
      <c r="B7" s="103"/>
      <c r="C7" s="103"/>
      <c r="D7" s="103"/>
      <c r="E7" s="103"/>
      <c r="F7" s="103"/>
      <c r="G7" s="103"/>
      <c r="H7" s="104"/>
      <c r="I7" s="55"/>
      <c r="J7" s="55"/>
    </row>
    <row r="8" spans="1:10" s="1" customFormat="1" ht="3" customHeight="1" x14ac:dyDescent="0.25">
      <c r="A8" s="120"/>
      <c r="B8" s="115"/>
      <c r="C8" s="115"/>
      <c r="D8" s="115"/>
      <c r="E8" s="115"/>
      <c r="F8" s="115"/>
      <c r="G8" s="115"/>
      <c r="H8" s="121"/>
      <c r="I8" s="2"/>
      <c r="J8" s="2"/>
    </row>
    <row r="9" spans="1:10" s="54" customFormat="1" ht="15.75" x14ac:dyDescent="0.25">
      <c r="A9" s="99" t="s">
        <v>25</v>
      </c>
      <c r="B9" s="100"/>
      <c r="C9" s="100"/>
      <c r="D9" s="100"/>
      <c r="E9" s="100"/>
      <c r="F9" s="100"/>
      <c r="G9" s="100"/>
      <c r="H9" s="101"/>
      <c r="I9" s="55"/>
      <c r="J9" s="55"/>
    </row>
    <row r="10" spans="1:10" s="1" customFormat="1" ht="3" customHeight="1" x14ac:dyDescent="0.25">
      <c r="A10" s="107"/>
      <c r="B10" s="108"/>
      <c r="C10" s="108"/>
      <c r="D10" s="108"/>
      <c r="E10" s="108"/>
      <c r="F10" s="108"/>
      <c r="G10" s="108"/>
      <c r="H10" s="109"/>
      <c r="I10" s="2"/>
      <c r="J10" s="2"/>
    </row>
    <row r="11" spans="1:10" ht="39" customHeight="1" x14ac:dyDescent="0.25">
      <c r="A11" s="22" t="s">
        <v>26</v>
      </c>
      <c r="B11" s="139" t="s">
        <v>243</v>
      </c>
      <c r="C11" s="140"/>
      <c r="D11" s="140"/>
      <c r="E11" s="140"/>
      <c r="F11" s="140"/>
      <c r="G11" s="140"/>
      <c r="H11" s="141"/>
      <c r="I11" s="54"/>
      <c r="J11" s="54"/>
    </row>
    <row r="12" spans="1:10" s="1" customFormat="1" ht="3" customHeight="1" thickBot="1" x14ac:dyDescent="0.3">
      <c r="A12" s="25"/>
      <c r="B12" s="5"/>
      <c r="C12" s="5"/>
      <c r="D12" s="5"/>
      <c r="E12" s="5"/>
      <c r="F12" s="5"/>
      <c r="G12" s="5"/>
      <c r="H12" s="24"/>
      <c r="I12" s="2"/>
      <c r="J12" s="2"/>
    </row>
    <row r="13" spans="1:10" ht="68.25" customHeight="1" thickBot="1" x14ac:dyDescent="0.3">
      <c r="A13" s="22" t="s">
        <v>196</v>
      </c>
      <c r="B13" s="90" t="s">
        <v>205</v>
      </c>
      <c r="C13" s="91"/>
      <c r="D13" s="91"/>
      <c r="E13" s="91"/>
      <c r="F13" s="91"/>
      <c r="G13" s="91"/>
      <c r="H13" s="92"/>
    </row>
    <row r="14" spans="1:10" ht="59.25" customHeight="1" thickBot="1" x14ac:dyDescent="0.3">
      <c r="A14" s="22" t="s">
        <v>197</v>
      </c>
      <c r="B14" s="90" t="s">
        <v>204</v>
      </c>
      <c r="C14" s="91"/>
      <c r="D14" s="91"/>
      <c r="E14" s="91"/>
      <c r="F14" s="91"/>
      <c r="G14" s="91"/>
      <c r="H14" s="92"/>
    </row>
    <row r="15" spans="1:10" s="1" customFormat="1" ht="3" customHeight="1" x14ac:dyDescent="0.25">
      <c r="A15" s="23"/>
      <c r="B15" s="5"/>
      <c r="C15" s="5"/>
      <c r="D15" s="5"/>
      <c r="E15" s="5"/>
      <c r="F15" s="5"/>
      <c r="G15" s="5"/>
      <c r="H15" s="24"/>
      <c r="I15" s="2"/>
      <c r="J15" s="2"/>
    </row>
    <row r="16" spans="1:10" ht="18.75" customHeight="1" x14ac:dyDescent="0.25">
      <c r="A16" s="102" t="s">
        <v>27</v>
      </c>
      <c r="B16" s="103"/>
      <c r="C16" s="103"/>
      <c r="D16" s="103"/>
      <c r="E16" s="103"/>
      <c r="F16" s="103"/>
      <c r="G16" s="103"/>
      <c r="H16" s="104"/>
    </row>
    <row r="17" spans="1:14" s="1" customFormat="1" ht="3" customHeight="1" x14ac:dyDescent="0.25">
      <c r="A17" s="25"/>
      <c r="B17" s="28"/>
      <c r="C17" s="29"/>
      <c r="D17" s="29"/>
      <c r="E17" s="29"/>
      <c r="F17" s="29"/>
      <c r="G17" s="29"/>
      <c r="H17" s="30"/>
      <c r="J17" s="2"/>
    </row>
    <row r="18" spans="1:14" ht="18" customHeight="1" x14ac:dyDescent="0.25">
      <c r="A18" s="22" t="s">
        <v>0</v>
      </c>
      <c r="B18" s="37">
        <f>_xlfn.NUMBERVALUE(LEFT($B$22,1))</f>
        <v>3</v>
      </c>
      <c r="C18" s="105" t="str">
        <f>IFERROR(VLOOKUP(B18,'Validacion datos'!A2:B5,2,FALSE),"")</f>
        <v>DESARROLLO PRODUCTIVO</v>
      </c>
      <c r="D18" s="105"/>
      <c r="E18" s="105"/>
      <c r="F18" s="105"/>
      <c r="G18" s="105"/>
      <c r="H18" s="105"/>
    </row>
    <row r="19" spans="1:14" s="1" customFormat="1" ht="3" customHeight="1" x14ac:dyDescent="0.25">
      <c r="A19" s="25"/>
      <c r="B19" s="28"/>
      <c r="C19" s="29"/>
      <c r="D19" s="29"/>
      <c r="E19" s="29"/>
      <c r="F19" s="29"/>
      <c r="G19" s="29"/>
      <c r="H19" s="30"/>
      <c r="J19" s="2"/>
    </row>
    <row r="20" spans="1:14" ht="39.75" customHeight="1" x14ac:dyDescent="0.25">
      <c r="A20" s="22" t="s">
        <v>1</v>
      </c>
      <c r="B20" s="38">
        <f>_xlfn.NUMBERVALUE(LEFT(B22,3))</f>
        <v>3.5</v>
      </c>
      <c r="C20" s="105" t="str">
        <f>IFERROR(VLOOKUP(B20,'Validacion datos'!A8:B26,2,FALSE),"")</f>
        <v>Estructura productiva sectorial y territorialmente adecuada, integrada competitivamente a la economía global y que aprovecha las oportunidades del mercado local.</v>
      </c>
      <c r="D20" s="105"/>
      <c r="E20" s="105"/>
      <c r="F20" s="105"/>
      <c r="G20" s="105"/>
      <c r="H20" s="105"/>
      <c r="J20" s="56"/>
      <c r="K20" s="56"/>
      <c r="L20" s="56"/>
      <c r="M20" s="56"/>
      <c r="N20" s="56"/>
    </row>
    <row r="21" spans="1:14" s="1" customFormat="1" ht="3" customHeight="1" x14ac:dyDescent="0.25">
      <c r="A21" s="23"/>
      <c r="B21" s="2"/>
      <c r="C21" s="5"/>
      <c r="D21" s="5"/>
      <c r="E21" s="5"/>
      <c r="F21" s="5"/>
      <c r="G21" s="5"/>
      <c r="H21" s="24"/>
      <c r="J21" s="2"/>
    </row>
    <row r="22" spans="1:14" ht="30.75" customHeight="1" x14ac:dyDescent="0.25">
      <c r="A22" s="22" t="s">
        <v>2</v>
      </c>
      <c r="B22" s="4" t="s">
        <v>138</v>
      </c>
      <c r="C22" s="106" t="str">
        <f>IFERROR(VLOOKUP(B22,'Validacion datos'!D8:E64,2,FALSE),"")</f>
        <v>Desarrollar un sector manufacturero articulador del aparato productivo nacional, ambientalmente sostenible e integrado a los mercados globales con creciente escalamiento en las cadenas de valor</v>
      </c>
      <c r="D22" s="106"/>
      <c r="E22" s="106"/>
      <c r="F22" s="106"/>
      <c r="G22" s="106"/>
      <c r="H22" s="106"/>
    </row>
    <row r="23" spans="1:14" s="1" customFormat="1" ht="3" customHeight="1" x14ac:dyDescent="0.25">
      <c r="A23" s="25"/>
      <c r="B23" s="5"/>
      <c r="C23" s="5"/>
      <c r="D23" s="5"/>
      <c r="E23" s="5"/>
      <c r="F23" s="5"/>
      <c r="G23" s="5"/>
      <c r="H23" s="24"/>
      <c r="I23" s="2"/>
      <c r="J23" s="2"/>
    </row>
    <row r="24" spans="1:14" ht="158.25" customHeight="1" x14ac:dyDescent="0.25">
      <c r="A24" s="22" t="s">
        <v>15</v>
      </c>
      <c r="B24" s="111" t="s">
        <v>218</v>
      </c>
      <c r="C24" s="111"/>
      <c r="D24" s="111"/>
      <c r="E24" s="111"/>
      <c r="F24" s="111"/>
      <c r="G24" s="111"/>
      <c r="H24" s="112"/>
      <c r="I24" s="56"/>
      <c r="J24" s="56"/>
      <c r="K24" s="56"/>
      <c r="L24" s="56"/>
      <c r="M24" s="56"/>
      <c r="N24" s="56"/>
    </row>
    <row r="25" spans="1:14" s="1" customFormat="1" ht="3" customHeight="1" x14ac:dyDescent="0.25">
      <c r="A25" s="23"/>
      <c r="B25" s="5"/>
      <c r="C25" s="5"/>
      <c r="D25" s="5"/>
      <c r="E25" s="5"/>
      <c r="F25" s="5"/>
      <c r="G25" s="5"/>
      <c r="H25" s="24"/>
      <c r="I25" s="2"/>
      <c r="J25" s="2"/>
    </row>
    <row r="26" spans="1:14" ht="15.75" customHeight="1" x14ac:dyDescent="0.25">
      <c r="A26" s="102" t="s">
        <v>179</v>
      </c>
      <c r="B26" s="103"/>
      <c r="C26" s="103"/>
      <c r="D26" s="103"/>
      <c r="E26" s="103"/>
      <c r="F26" s="103"/>
      <c r="G26" s="103"/>
      <c r="H26" s="104"/>
    </row>
    <row r="27" spans="1:14" s="1" customFormat="1" ht="3" customHeight="1" x14ac:dyDescent="0.25">
      <c r="A27" s="25"/>
      <c r="B27" s="29"/>
      <c r="C27" s="29"/>
      <c r="D27" s="29"/>
      <c r="E27" s="29"/>
      <c r="F27" s="29"/>
      <c r="G27" s="29"/>
      <c r="H27" s="30"/>
      <c r="I27" s="2"/>
      <c r="J27" s="2"/>
    </row>
    <row r="28" spans="1:14" ht="26.25" customHeight="1" x14ac:dyDescent="0.25">
      <c r="A28" s="22" t="s">
        <v>192</v>
      </c>
      <c r="B28" s="88" t="s">
        <v>206</v>
      </c>
      <c r="C28" s="88"/>
      <c r="D28" s="88"/>
      <c r="E28" s="88"/>
      <c r="F28" s="88"/>
      <c r="G28" s="88"/>
      <c r="H28" s="110"/>
    </row>
    <row r="29" spans="1:14" ht="91.5" customHeight="1" x14ac:dyDescent="0.25">
      <c r="A29" s="26" t="s">
        <v>193</v>
      </c>
      <c r="B29" s="88" t="s">
        <v>208</v>
      </c>
      <c r="C29" s="88"/>
      <c r="D29" s="88"/>
      <c r="E29" s="88"/>
      <c r="F29" s="88"/>
      <c r="G29" s="88"/>
      <c r="H29" s="110"/>
    </row>
    <row r="30" spans="1:14" ht="54.75" customHeight="1" x14ac:dyDescent="0.25">
      <c r="A30" s="26" t="s">
        <v>194</v>
      </c>
      <c r="B30" s="88" t="s">
        <v>209</v>
      </c>
      <c r="C30" s="88"/>
      <c r="D30" s="88"/>
      <c r="E30" s="88"/>
      <c r="F30" s="88"/>
      <c r="G30" s="88"/>
      <c r="H30" s="110"/>
    </row>
    <row r="31" spans="1:14" s="1" customFormat="1" ht="3" customHeight="1" x14ac:dyDescent="0.25">
      <c r="A31" s="23"/>
      <c r="B31" s="5"/>
      <c r="C31" s="5"/>
      <c r="D31" s="5"/>
      <c r="E31" s="5"/>
      <c r="F31" s="5"/>
      <c r="G31" s="5"/>
      <c r="H31" s="24"/>
      <c r="I31" s="2"/>
      <c r="J31" s="2"/>
    </row>
    <row r="32" spans="1:14" ht="15.75" customHeight="1" x14ac:dyDescent="0.25">
      <c r="A32" s="102" t="s">
        <v>181</v>
      </c>
      <c r="B32" s="103"/>
      <c r="C32" s="103"/>
      <c r="D32" s="103"/>
      <c r="E32" s="103"/>
      <c r="F32" s="103"/>
      <c r="G32" s="103"/>
      <c r="H32" s="104"/>
    </row>
    <row r="33" spans="1:10" s="1" customFormat="1" ht="3" customHeight="1" x14ac:dyDescent="0.25">
      <c r="A33" s="25"/>
      <c r="B33" s="29"/>
      <c r="C33" s="29"/>
      <c r="D33" s="29"/>
      <c r="E33" s="29"/>
      <c r="F33" s="29"/>
      <c r="G33" s="29"/>
      <c r="H33" s="30"/>
      <c r="I33" s="2"/>
      <c r="J33" s="2"/>
    </row>
    <row r="34" spans="1:10" s="54" customFormat="1" ht="15.75" x14ac:dyDescent="0.25">
      <c r="A34" s="99" t="s">
        <v>180</v>
      </c>
      <c r="B34" s="100"/>
      <c r="C34" s="100"/>
      <c r="D34" s="100"/>
      <c r="E34" s="100"/>
      <c r="F34" s="100"/>
      <c r="G34" s="100"/>
      <c r="H34" s="101"/>
      <c r="I34" s="55"/>
      <c r="J34" s="55"/>
    </row>
    <row r="35" spans="1:10" s="1" customFormat="1" ht="3" customHeight="1" x14ac:dyDescent="0.25">
      <c r="A35" s="25"/>
      <c r="B35" s="29"/>
      <c r="C35" s="29"/>
      <c r="D35" s="29"/>
      <c r="E35" s="29"/>
      <c r="F35" s="29"/>
      <c r="G35" s="29"/>
      <c r="H35" s="30"/>
      <c r="I35" s="2"/>
      <c r="J35" s="2"/>
    </row>
    <row r="36" spans="1:10" ht="30.75" customHeight="1" x14ac:dyDescent="0.25">
      <c r="A36" s="98" t="s">
        <v>3</v>
      </c>
      <c r="B36" s="97"/>
      <c r="C36" s="95" t="s">
        <v>12</v>
      </c>
      <c r="D36" s="97"/>
      <c r="E36" s="95" t="s">
        <v>4</v>
      </c>
      <c r="F36" s="97"/>
      <c r="G36" s="95" t="s">
        <v>14</v>
      </c>
      <c r="H36" s="96"/>
    </row>
    <row r="37" spans="1:10" ht="30.75" customHeight="1" x14ac:dyDescent="0.25">
      <c r="A37" s="78">
        <f>+[1]Producto!$L$272</f>
        <v>964708658.54385114</v>
      </c>
      <c r="B37" s="79"/>
      <c r="C37" s="79">
        <f>+[1]Producto!$L$272</f>
        <v>964708658.54385114</v>
      </c>
      <c r="D37" s="79"/>
      <c r="E37" s="79">
        <f>+F53</f>
        <v>736243529.27559948</v>
      </c>
      <c r="F37" s="79"/>
      <c r="G37" s="80">
        <f>IF(E37&gt;0,E37/C37,0)</f>
        <v>0.76317707191194795</v>
      </c>
      <c r="H37" s="81"/>
    </row>
    <row r="38" spans="1:10" s="1" customFormat="1" ht="3" customHeight="1" x14ac:dyDescent="0.25">
      <c r="A38" s="25"/>
      <c r="B38" s="29"/>
      <c r="C38" s="29"/>
      <c r="D38" s="29"/>
      <c r="E38" s="29"/>
      <c r="F38" s="29"/>
      <c r="G38" s="29"/>
      <c r="H38" s="30"/>
      <c r="I38" s="2"/>
      <c r="J38" s="2"/>
    </row>
    <row r="39" spans="1:10" s="54" customFormat="1" ht="15.75" x14ac:dyDescent="0.25">
      <c r="A39" s="99" t="s">
        <v>182</v>
      </c>
      <c r="B39" s="100"/>
      <c r="C39" s="100"/>
      <c r="D39" s="100"/>
      <c r="E39" s="100"/>
      <c r="F39" s="100"/>
      <c r="G39" s="100"/>
      <c r="H39" s="101"/>
      <c r="I39" s="55"/>
      <c r="J39" s="55"/>
    </row>
    <row r="40" spans="1:10" s="1" customFormat="1" ht="3" customHeight="1" x14ac:dyDescent="0.25">
      <c r="A40" s="25"/>
      <c r="B40" s="29"/>
      <c r="C40" s="29"/>
      <c r="D40" s="29"/>
      <c r="E40" s="29"/>
      <c r="F40" s="29"/>
      <c r="G40" s="29"/>
      <c r="H40" s="30"/>
      <c r="I40" s="2"/>
      <c r="J40" s="2"/>
    </row>
    <row r="41" spans="1:10" ht="17.25" customHeight="1" x14ac:dyDescent="0.25">
      <c r="A41" s="31"/>
      <c r="B41" s="32"/>
      <c r="C41" s="93" t="s">
        <v>5</v>
      </c>
      <c r="D41" s="142"/>
      <c r="E41" s="93" t="s">
        <v>16</v>
      </c>
      <c r="F41" s="93"/>
      <c r="G41" s="93" t="s">
        <v>9</v>
      </c>
      <c r="H41" s="94"/>
    </row>
    <row r="42" spans="1:10" ht="51" x14ac:dyDescent="0.25">
      <c r="A42" s="45" t="s">
        <v>32</v>
      </c>
      <c r="B42" s="46" t="s">
        <v>31</v>
      </c>
      <c r="C42" s="46" t="s">
        <v>10</v>
      </c>
      <c r="D42" s="46" t="s">
        <v>11</v>
      </c>
      <c r="E42" s="46" t="s">
        <v>17</v>
      </c>
      <c r="F42" s="46" t="s">
        <v>18</v>
      </c>
      <c r="G42" s="46" t="s">
        <v>13</v>
      </c>
      <c r="H42" s="47" t="s">
        <v>8</v>
      </c>
    </row>
    <row r="43" spans="1:10" ht="24.75" customHeight="1" x14ac:dyDescent="0.25">
      <c r="A43" s="44" t="s">
        <v>207</v>
      </c>
      <c r="B43" s="33" t="s">
        <v>217</v>
      </c>
      <c r="C43" s="71">
        <v>1</v>
      </c>
      <c r="D43" s="58">
        <v>475697964.20869303</v>
      </c>
      <c r="E43" s="71">
        <v>0.76</v>
      </c>
      <c r="F43" s="72">
        <v>361530452.79860669</v>
      </c>
      <c r="G43" s="69">
        <v>0.76</v>
      </c>
      <c r="H43" s="61">
        <v>0.76</v>
      </c>
    </row>
    <row r="44" spans="1:10" ht="37.5" customHeight="1" x14ac:dyDescent="0.25">
      <c r="A44" s="44" t="s">
        <v>219</v>
      </c>
      <c r="B44" s="49" t="s">
        <v>223</v>
      </c>
      <c r="C44" s="57">
        <v>30</v>
      </c>
      <c r="D44" s="58">
        <v>417155414.71646136</v>
      </c>
      <c r="E44" s="59">
        <v>23</v>
      </c>
      <c r="F44" s="72">
        <v>321209669.33167523</v>
      </c>
      <c r="G44" s="60">
        <v>0.76666666666666672</v>
      </c>
      <c r="H44" s="61">
        <v>0.76999999999999991</v>
      </c>
    </row>
    <row r="45" spans="1:10" ht="27.75" customHeight="1" x14ac:dyDescent="0.25">
      <c r="A45" s="44" t="s">
        <v>225</v>
      </c>
      <c r="B45" s="33" t="s">
        <v>224</v>
      </c>
      <c r="C45" s="34">
        <v>6</v>
      </c>
      <c r="D45" s="35">
        <v>12295615.165466046</v>
      </c>
      <c r="E45" s="36">
        <v>5</v>
      </c>
      <c r="F45" s="72">
        <v>10328316.738991478</v>
      </c>
      <c r="G45" s="51">
        <v>0.83333333333333337</v>
      </c>
      <c r="H45" s="52">
        <v>0.84</v>
      </c>
    </row>
    <row r="46" spans="1:10" ht="27.75" customHeight="1" x14ac:dyDescent="0.25">
      <c r="A46" s="44" t="s">
        <v>226</v>
      </c>
      <c r="B46" s="33" t="s">
        <v>236</v>
      </c>
      <c r="C46" s="34">
        <v>27</v>
      </c>
      <c r="D46" s="35">
        <v>9221711.374099534</v>
      </c>
      <c r="E46" s="36">
        <v>20</v>
      </c>
      <c r="F46" s="72">
        <v>6824066.416833655</v>
      </c>
      <c r="G46" s="51">
        <v>0.7407407407407407</v>
      </c>
      <c r="H46" s="52">
        <v>0.74</v>
      </c>
    </row>
    <row r="47" spans="1:10" ht="27.75" customHeight="1" x14ac:dyDescent="0.25">
      <c r="A47" s="44" t="s">
        <v>227</v>
      </c>
      <c r="B47" s="33" t="s">
        <v>237</v>
      </c>
      <c r="C47" s="34">
        <v>50</v>
      </c>
      <c r="D47" s="35">
        <v>6147807.582733023</v>
      </c>
      <c r="E47" s="36">
        <v>35</v>
      </c>
      <c r="F47" s="72">
        <v>4303465.3079131162</v>
      </c>
      <c r="G47" s="51">
        <v>0.7</v>
      </c>
      <c r="H47" s="52">
        <v>0.70000000000000007</v>
      </c>
    </row>
    <row r="48" spans="1:10" ht="27.75" customHeight="1" x14ac:dyDescent="0.25">
      <c r="A48" s="44" t="s">
        <v>228</v>
      </c>
      <c r="B48" s="33" t="s">
        <v>232</v>
      </c>
      <c r="C48" s="34">
        <v>85</v>
      </c>
      <c r="D48" s="35">
        <v>9221711.374099534</v>
      </c>
      <c r="E48" s="36">
        <v>56</v>
      </c>
      <c r="F48" s="72">
        <v>6086329.5069056926</v>
      </c>
      <c r="G48" s="51">
        <v>0.6588235294117647</v>
      </c>
      <c r="H48" s="52">
        <v>0.66</v>
      </c>
    </row>
    <row r="49" spans="1:10" ht="27.75" customHeight="1" x14ac:dyDescent="0.25">
      <c r="A49" s="44" t="s">
        <v>229</v>
      </c>
      <c r="B49" s="33" t="s">
        <v>233</v>
      </c>
      <c r="C49" s="34">
        <v>1400</v>
      </c>
      <c r="D49" s="35">
        <v>6147807.582733023</v>
      </c>
      <c r="E49" s="36">
        <v>1050</v>
      </c>
      <c r="F49" s="72">
        <v>4610855.687049767</v>
      </c>
      <c r="G49" s="51">
        <v>0.75</v>
      </c>
      <c r="H49" s="52">
        <v>0.75</v>
      </c>
    </row>
    <row r="50" spans="1:10" ht="27.75" customHeight="1" x14ac:dyDescent="0.25">
      <c r="A50" s="44" t="s">
        <v>230</v>
      </c>
      <c r="B50" s="33" t="s">
        <v>234</v>
      </c>
      <c r="C50" s="34">
        <v>1090</v>
      </c>
      <c r="D50" s="35">
        <v>12295615.165466046</v>
      </c>
      <c r="E50" s="36">
        <v>763</v>
      </c>
      <c r="F50" s="72">
        <v>8606930.6158262324</v>
      </c>
      <c r="G50" s="51">
        <v>0.7</v>
      </c>
      <c r="H50" s="52">
        <v>0.70000000000000007</v>
      </c>
    </row>
    <row r="51" spans="1:10" ht="27.75" customHeight="1" x14ac:dyDescent="0.25">
      <c r="A51" s="44" t="s">
        <v>231</v>
      </c>
      <c r="B51" s="33" t="s">
        <v>235</v>
      </c>
      <c r="C51" s="34">
        <v>300</v>
      </c>
      <c r="D51" s="35">
        <v>9221711.374099534</v>
      </c>
      <c r="E51" s="36">
        <v>234</v>
      </c>
      <c r="F51" s="72">
        <v>7192934.8717976371</v>
      </c>
      <c r="G51" s="51">
        <v>0.78</v>
      </c>
      <c r="H51" s="52">
        <v>0.78</v>
      </c>
    </row>
    <row r="52" spans="1:10" ht="27.75" customHeight="1" x14ac:dyDescent="0.25">
      <c r="A52" s="44" t="s">
        <v>203</v>
      </c>
      <c r="B52" s="33" t="s">
        <v>217</v>
      </c>
      <c r="C52" s="71">
        <v>1</v>
      </c>
      <c r="D52" s="35">
        <v>7303300</v>
      </c>
      <c r="E52" s="71">
        <v>0.76</v>
      </c>
      <c r="F52" s="72">
        <v>5550508</v>
      </c>
      <c r="G52" s="51">
        <v>0.76</v>
      </c>
      <c r="H52" s="52">
        <v>0.76</v>
      </c>
    </row>
    <row r="53" spans="1:10" ht="18" customHeight="1" x14ac:dyDescent="0.25">
      <c r="A53" s="48"/>
      <c r="B53" s="49"/>
      <c r="C53" s="50"/>
      <c r="D53" s="62">
        <v>964708658.54385114</v>
      </c>
      <c r="E53" s="63"/>
      <c r="F53" s="62">
        <v>736243529.27559948</v>
      </c>
      <c r="G53" s="64">
        <v>0</v>
      </c>
      <c r="H53" s="65">
        <v>0.76317707191194795</v>
      </c>
      <c r="I53" s="70"/>
    </row>
    <row r="54" spans="1:10" s="1" customFormat="1" ht="3" hidden="1" customHeight="1" x14ac:dyDescent="0.25">
      <c r="A54" s="25"/>
      <c r="B54" s="29"/>
      <c r="C54" s="29"/>
      <c r="D54" s="29"/>
      <c r="E54" s="29"/>
      <c r="F54" s="29"/>
      <c r="G54" s="29"/>
      <c r="H54" s="30"/>
      <c r="I54" s="2"/>
      <c r="J54" s="2"/>
    </row>
    <row r="55" spans="1:10" ht="15.75" customHeight="1" x14ac:dyDescent="0.25">
      <c r="A55" s="102" t="s">
        <v>183</v>
      </c>
      <c r="B55" s="103"/>
      <c r="C55" s="103"/>
      <c r="D55" s="103"/>
      <c r="E55" s="103"/>
      <c r="F55" s="103"/>
      <c r="G55" s="103"/>
      <c r="H55" s="104"/>
    </row>
    <row r="56" spans="1:10" s="1" customFormat="1" ht="3" customHeight="1" x14ac:dyDescent="0.25">
      <c r="A56" s="25"/>
      <c r="B56" s="29"/>
      <c r="C56" s="29"/>
      <c r="D56" s="29"/>
      <c r="E56" s="29"/>
      <c r="F56" s="29"/>
      <c r="G56" s="29"/>
      <c r="H56" s="30"/>
      <c r="I56" s="2"/>
      <c r="J56" s="2"/>
    </row>
    <row r="57" spans="1:10" s="54" customFormat="1" ht="15.75" x14ac:dyDescent="0.25">
      <c r="A57" s="99" t="s">
        <v>184</v>
      </c>
      <c r="B57" s="100"/>
      <c r="C57" s="100"/>
      <c r="D57" s="100"/>
      <c r="E57" s="100"/>
      <c r="F57" s="100"/>
      <c r="G57" s="100"/>
      <c r="H57" s="101"/>
      <c r="I57" s="55"/>
      <c r="J57" s="55"/>
    </row>
    <row r="58" spans="1:10" s="1" customFormat="1" ht="3" customHeight="1" thickBot="1" x14ac:dyDescent="0.3">
      <c r="A58" s="23"/>
      <c r="B58" s="5"/>
      <c r="C58" s="5"/>
      <c r="D58" s="5"/>
      <c r="E58" s="5"/>
      <c r="F58" s="5"/>
      <c r="G58" s="5"/>
      <c r="H58" s="24"/>
      <c r="I58" s="2"/>
      <c r="J58" s="2"/>
    </row>
    <row r="59" spans="1:10" ht="36" customHeight="1" x14ac:dyDescent="0.25">
      <c r="A59" s="66" t="s">
        <v>185</v>
      </c>
      <c r="B59" s="86" t="s">
        <v>210</v>
      </c>
      <c r="C59" s="86"/>
      <c r="D59" s="86"/>
      <c r="E59" s="86"/>
      <c r="F59" s="86"/>
      <c r="G59" s="86"/>
      <c r="H59" s="87"/>
    </row>
    <row r="60" spans="1:10" ht="58.5" customHeight="1" x14ac:dyDescent="0.25">
      <c r="A60" s="67" t="s">
        <v>186</v>
      </c>
      <c r="B60" s="88" t="s">
        <v>211</v>
      </c>
      <c r="C60" s="88"/>
      <c r="D60" s="88"/>
      <c r="E60" s="88"/>
      <c r="F60" s="88"/>
      <c r="G60" s="88"/>
      <c r="H60" s="89"/>
    </row>
    <row r="61" spans="1:10" ht="80.25" customHeight="1" x14ac:dyDescent="0.25">
      <c r="A61" s="67" t="s">
        <v>7</v>
      </c>
      <c r="B61" s="88" t="s">
        <v>191</v>
      </c>
      <c r="C61" s="88"/>
      <c r="D61" s="88"/>
      <c r="E61" s="88"/>
      <c r="F61" s="88"/>
      <c r="G61" s="88"/>
      <c r="H61" s="89"/>
    </row>
    <row r="62" spans="1:10" ht="59.25" customHeight="1" thickBot="1" x14ac:dyDescent="0.3">
      <c r="A62" s="68" t="s">
        <v>6</v>
      </c>
      <c r="B62" s="84" t="s">
        <v>195</v>
      </c>
      <c r="C62" s="84"/>
      <c r="D62" s="84"/>
      <c r="E62" s="84"/>
      <c r="F62" s="84"/>
      <c r="G62" s="84"/>
      <c r="H62" s="85"/>
    </row>
    <row r="63" spans="1:10" ht="24.75" customHeight="1" x14ac:dyDescent="0.25">
      <c r="A63" s="66" t="s">
        <v>185</v>
      </c>
      <c r="B63" s="86" t="s">
        <v>220</v>
      </c>
      <c r="C63" s="86"/>
      <c r="D63" s="86"/>
      <c r="E63" s="86"/>
      <c r="F63" s="86"/>
      <c r="G63" s="86"/>
      <c r="H63" s="87"/>
    </row>
    <row r="64" spans="1:10" ht="51" customHeight="1" x14ac:dyDescent="0.25">
      <c r="A64" s="67" t="s">
        <v>186</v>
      </c>
      <c r="B64" s="88" t="s">
        <v>213</v>
      </c>
      <c r="C64" s="88"/>
      <c r="D64" s="88"/>
      <c r="E64" s="88"/>
      <c r="F64" s="88"/>
      <c r="G64" s="88"/>
      <c r="H64" s="89"/>
    </row>
    <row r="65" spans="1:10" ht="80.25" customHeight="1" x14ac:dyDescent="0.25">
      <c r="A65" s="67" t="s">
        <v>7</v>
      </c>
      <c r="B65" s="88" t="s">
        <v>222</v>
      </c>
      <c r="C65" s="88"/>
      <c r="D65" s="88"/>
      <c r="E65" s="88"/>
      <c r="F65" s="88"/>
      <c r="G65" s="88"/>
      <c r="H65" s="89"/>
    </row>
    <row r="66" spans="1:10" ht="52.5" customHeight="1" thickBot="1" x14ac:dyDescent="0.3">
      <c r="A66" s="68" t="s">
        <v>6</v>
      </c>
      <c r="B66" s="84"/>
      <c r="C66" s="84"/>
      <c r="D66" s="84"/>
      <c r="E66" s="84"/>
      <c r="F66" s="84"/>
      <c r="G66" s="84"/>
      <c r="H66" s="85"/>
    </row>
    <row r="67" spans="1:10" ht="37.5" customHeight="1" x14ac:dyDescent="0.25">
      <c r="A67" s="66" t="s">
        <v>185</v>
      </c>
      <c r="B67" s="86" t="s">
        <v>221</v>
      </c>
      <c r="C67" s="86"/>
      <c r="D67" s="86"/>
      <c r="E67" s="86"/>
      <c r="F67" s="86"/>
      <c r="G67" s="86"/>
      <c r="H67" s="87"/>
    </row>
    <row r="68" spans="1:10" ht="99.75" customHeight="1" x14ac:dyDescent="0.25">
      <c r="A68" s="67" t="s">
        <v>186</v>
      </c>
      <c r="B68" s="88" t="s">
        <v>212</v>
      </c>
      <c r="C68" s="88"/>
      <c r="D68" s="88"/>
      <c r="E68" s="88"/>
      <c r="F68" s="88"/>
      <c r="G68" s="88"/>
      <c r="H68" s="89"/>
    </row>
    <row r="69" spans="1:10" ht="80.25" customHeight="1" x14ac:dyDescent="0.25">
      <c r="A69" s="67" t="s">
        <v>7</v>
      </c>
      <c r="B69" s="88" t="s">
        <v>216</v>
      </c>
      <c r="C69" s="88"/>
      <c r="D69" s="88"/>
      <c r="E69" s="88"/>
      <c r="F69" s="88"/>
      <c r="G69" s="88"/>
      <c r="H69" s="89"/>
    </row>
    <row r="70" spans="1:10" ht="80.25" customHeight="1" thickBot="1" x14ac:dyDescent="0.3">
      <c r="A70" s="68" t="s">
        <v>6</v>
      </c>
      <c r="B70" s="84"/>
      <c r="C70" s="84"/>
      <c r="D70" s="84"/>
      <c r="E70" s="84"/>
      <c r="F70" s="84"/>
      <c r="G70" s="84"/>
      <c r="H70" s="85"/>
    </row>
    <row r="71" spans="1:10" ht="27.75" customHeight="1" x14ac:dyDescent="0.25">
      <c r="A71" s="66" t="s">
        <v>185</v>
      </c>
      <c r="B71" s="86" t="s">
        <v>203</v>
      </c>
      <c r="C71" s="86"/>
      <c r="D71" s="86"/>
      <c r="E71" s="86"/>
      <c r="F71" s="86"/>
      <c r="G71" s="86"/>
      <c r="H71" s="87"/>
    </row>
    <row r="72" spans="1:10" ht="51.75" customHeight="1" x14ac:dyDescent="0.25">
      <c r="A72" s="67" t="s">
        <v>186</v>
      </c>
      <c r="B72" s="82" t="s">
        <v>214</v>
      </c>
      <c r="C72" s="82"/>
      <c r="D72" s="82"/>
      <c r="E72" s="82"/>
      <c r="F72" s="82"/>
      <c r="G72" s="82"/>
      <c r="H72" s="83"/>
    </row>
    <row r="73" spans="1:10" ht="42" customHeight="1" x14ac:dyDescent="0.25">
      <c r="A73" s="67" t="s">
        <v>7</v>
      </c>
      <c r="B73" s="88" t="s">
        <v>215</v>
      </c>
      <c r="C73" s="88"/>
      <c r="D73" s="88"/>
      <c r="E73" s="88"/>
      <c r="F73" s="88"/>
      <c r="G73" s="88"/>
      <c r="H73" s="89"/>
    </row>
    <row r="74" spans="1:10" s="1" customFormat="1" ht="28.5" customHeight="1" thickBot="1" x14ac:dyDescent="0.3">
      <c r="A74" s="68" t="s">
        <v>6</v>
      </c>
      <c r="B74" s="84"/>
      <c r="C74" s="84"/>
      <c r="D74" s="84"/>
      <c r="E74" s="84"/>
      <c r="F74" s="84"/>
      <c r="G74" s="84"/>
      <c r="H74" s="85"/>
      <c r="I74" s="53"/>
      <c r="J74" s="2"/>
    </row>
    <row r="75" spans="1:10" ht="15.75" customHeight="1" x14ac:dyDescent="0.25">
      <c r="A75" s="102" t="s">
        <v>187</v>
      </c>
      <c r="B75" s="103"/>
      <c r="C75" s="103"/>
      <c r="D75" s="103"/>
      <c r="E75" s="103"/>
      <c r="F75" s="103"/>
      <c r="G75" s="103"/>
      <c r="H75" s="104"/>
    </row>
    <row r="76" spans="1:10" s="1" customFormat="1" ht="3" customHeight="1" x14ac:dyDescent="0.25">
      <c r="A76" s="25"/>
      <c r="B76" s="29"/>
      <c r="C76" s="29"/>
      <c r="D76" s="29"/>
      <c r="E76" s="29"/>
      <c r="F76" s="29"/>
      <c r="G76" s="29"/>
      <c r="H76" s="30"/>
      <c r="I76" s="2"/>
      <c r="J76" s="2"/>
    </row>
    <row r="77" spans="1:10" s="54" customFormat="1" ht="33" customHeight="1" x14ac:dyDescent="0.25">
      <c r="A77" s="132" t="s">
        <v>189</v>
      </c>
      <c r="B77" s="133"/>
      <c r="C77" s="133"/>
      <c r="D77" s="133"/>
      <c r="E77" s="133"/>
      <c r="F77" s="133"/>
      <c r="G77" s="133"/>
      <c r="H77" s="134"/>
      <c r="I77" s="55"/>
      <c r="J77" s="55"/>
    </row>
    <row r="78" spans="1:10" s="1" customFormat="1" ht="3" customHeight="1" x14ac:dyDescent="0.25">
      <c r="A78" s="23"/>
      <c r="B78" s="5"/>
      <c r="C78" s="5"/>
      <c r="D78" s="5"/>
      <c r="E78" s="5"/>
      <c r="F78" s="5"/>
      <c r="G78" s="5"/>
      <c r="H78" s="24"/>
      <c r="I78" s="2"/>
      <c r="J78" s="2"/>
    </row>
    <row r="79" spans="1:10" ht="80.25" customHeight="1" x14ac:dyDescent="0.25">
      <c r="A79" s="135" t="s">
        <v>190</v>
      </c>
      <c r="B79" s="136"/>
      <c r="C79" s="136"/>
      <c r="D79" s="136"/>
      <c r="E79" s="136"/>
      <c r="F79" s="136"/>
      <c r="G79" s="136"/>
      <c r="H79" s="137"/>
    </row>
    <row r="80" spans="1:10" ht="14.25" customHeight="1" x14ac:dyDescent="0.25">
      <c r="A80" s="131" t="s">
        <v>188</v>
      </c>
      <c r="B80" s="131"/>
      <c r="C80" s="131"/>
      <c r="D80" s="131"/>
      <c r="E80" s="131"/>
      <c r="F80" s="131"/>
      <c r="G80" s="131"/>
      <c r="H80" s="131"/>
    </row>
    <row r="82" spans="1:6" x14ac:dyDescent="0.25">
      <c r="A82" s="73" t="s">
        <v>238</v>
      </c>
      <c r="B82" s="74">
        <v>964708659</v>
      </c>
      <c r="C82" s="75"/>
      <c r="D82" s="75"/>
      <c r="E82" s="75"/>
      <c r="F82" s="75"/>
    </row>
    <row r="83" spans="1:6" x14ac:dyDescent="0.25">
      <c r="A83" s="73" t="s">
        <v>239</v>
      </c>
      <c r="B83" s="74">
        <v>964708659</v>
      </c>
      <c r="C83" s="75"/>
      <c r="D83" s="76" t="s">
        <v>240</v>
      </c>
      <c r="E83" s="77"/>
      <c r="F83" s="75"/>
    </row>
    <row r="84" spans="1:6" x14ac:dyDescent="0.25">
      <c r="A84" s="73" t="s">
        <v>241</v>
      </c>
      <c r="B84" s="74">
        <f>+F53</f>
        <v>736243529.27559948</v>
      </c>
      <c r="C84" s="75"/>
      <c r="D84" s="138" t="s">
        <v>242</v>
      </c>
      <c r="E84" s="138"/>
      <c r="F84" s="75"/>
    </row>
    <row r="85" spans="1:6" x14ac:dyDescent="0.25">
      <c r="A85" s="75"/>
      <c r="B85" s="75"/>
      <c r="C85" s="75"/>
      <c r="D85" s="75"/>
      <c r="E85" s="75"/>
      <c r="F85" s="75"/>
    </row>
    <row r="86" spans="1:6" x14ac:dyDescent="0.25">
      <c r="A86" s="75"/>
      <c r="B86" s="75"/>
      <c r="C86" s="75"/>
      <c r="D86" s="75"/>
      <c r="E86" s="75"/>
      <c r="F86" s="75"/>
    </row>
  </sheetData>
  <sheetProtection algorithmName="SHA-512" hashValue="xBzU3IJv7+lZyAyZfsuo9y8QsTVKV2WqDC3TFL+yctdZoua1mV8+kbrkn0rzdBx5d9HSEAkV90BrFOLE58IX6Q==" saltValue="LBNIEtnBgD9TVdP+wVVmgQ==" spinCount="100000" sheet="1" objects="1" scenarios="1" formatCells="0" formatColumns="0" formatRows="0" insertRows="0" deleteRows="0" pivotTables="0"/>
  <mergeCells count="61">
    <mergeCell ref="A80:H80"/>
    <mergeCell ref="A77:H77"/>
    <mergeCell ref="A79:H79"/>
    <mergeCell ref="D84:E84"/>
    <mergeCell ref="B11:H11"/>
    <mergeCell ref="B29:H29"/>
    <mergeCell ref="B30:H30"/>
    <mergeCell ref="A75:H75"/>
    <mergeCell ref="A55:H55"/>
    <mergeCell ref="E41:F41"/>
    <mergeCell ref="C41:D41"/>
    <mergeCell ref="A57:H57"/>
    <mergeCell ref="B59:H59"/>
    <mergeCell ref="B62:H62"/>
    <mergeCell ref="B63:H63"/>
    <mergeCell ref="B64:H64"/>
    <mergeCell ref="B1:H1"/>
    <mergeCell ref="D2:F2"/>
    <mergeCell ref="D3:F3"/>
    <mergeCell ref="B2:C2"/>
    <mergeCell ref="B3:C3"/>
    <mergeCell ref="A4:H4"/>
    <mergeCell ref="A5:H5"/>
    <mergeCell ref="A6:H6"/>
    <mergeCell ref="A7:H7"/>
    <mergeCell ref="A8:H8"/>
    <mergeCell ref="A9:H9"/>
    <mergeCell ref="A10:H10"/>
    <mergeCell ref="A16:H16"/>
    <mergeCell ref="B14:H14"/>
    <mergeCell ref="B28:H28"/>
    <mergeCell ref="A26:H26"/>
    <mergeCell ref="B24:H24"/>
    <mergeCell ref="B74:H74"/>
    <mergeCell ref="B73:H73"/>
    <mergeCell ref="B13:H13"/>
    <mergeCell ref="G41:H41"/>
    <mergeCell ref="B60:H60"/>
    <mergeCell ref="B61:H61"/>
    <mergeCell ref="G36:H36"/>
    <mergeCell ref="E36:F36"/>
    <mergeCell ref="A36:B36"/>
    <mergeCell ref="C36:D36"/>
    <mergeCell ref="A39:H39"/>
    <mergeCell ref="A34:H34"/>
    <mergeCell ref="A32:H32"/>
    <mergeCell ref="C18:H18"/>
    <mergeCell ref="C20:H20"/>
    <mergeCell ref="C22:H22"/>
    <mergeCell ref="A37:B37"/>
    <mergeCell ref="C37:D37"/>
    <mergeCell ref="E37:F37"/>
    <mergeCell ref="G37:H37"/>
    <mergeCell ref="B72:H72"/>
    <mergeCell ref="B70:H70"/>
    <mergeCell ref="B71:H71"/>
    <mergeCell ref="B65:H65"/>
    <mergeCell ref="B66:H66"/>
    <mergeCell ref="B67:H67"/>
    <mergeCell ref="B68:H68"/>
    <mergeCell ref="B69:H69"/>
  </mergeCells>
  <dataValidations count="16">
    <dataValidation allowBlank="1" sqref="A11" xr:uid="{00000000-0002-0000-0000-000000000000}"/>
    <dataValidation allowBlank="1" showInputMessage="1" prompt="Nombre del capítulo" sqref="B11:H11" xr:uid="{00000000-0002-0000-0000-000001000000}"/>
    <dataValidation allowBlank="1" showInputMessage="1" showErrorMessage="1" prompt="¿A quién va dirigido el programa?, ¿qué característica tiene esta población que requiere ser beneficiada?" sqref="B30:H30" xr:uid="{00000000-0002-0000-0000-000002000000}"/>
    <dataValidation allowBlank="1" showInputMessage="1" showErrorMessage="1" prompt="Nombre del producto" sqref="B59:H59" xr:uid="{00000000-0002-0000-0000-000003000000}"/>
    <dataValidation allowBlank="1" showInputMessage="1" showErrorMessage="1" prompt="¿En qué consiste el producto? su objetivo" sqref="B60:H60" xr:uid="{00000000-0002-0000-0000-000004000000}"/>
    <dataValidation allowBlank="1" showInputMessage="1" showErrorMessage="1" prompt="1. Describir lo plasmado en el presupuesto_x000a_2. Describir lo alcanzado en términos financieros y de producción " sqref="B61:H72" xr:uid="{00000000-0002-0000-0000-000005000000}"/>
    <dataValidation allowBlank="1" showInputMessage="1" showErrorMessage="1" prompt="De existir desvío, explicar razones." sqref="B73:H73" xr:uid="{00000000-0002-0000-0000-000006000000}"/>
    <dataValidation allowBlank="1" showInputMessage="1" showErrorMessage="1" prompt="Oportunidades de mejora identificadas" sqref="A79:H79" xr:uid="{00000000-0002-0000-0000-000007000000}"/>
    <dataValidation allowBlank="1" showInputMessage="1" showErrorMessage="1" prompt="Presupuesto del programa" sqref="A37:F37" xr:uid="{00000000-0002-0000-0000-000008000000}"/>
    <dataValidation allowBlank="1" showInputMessage="1" showErrorMessage="1" prompt="¿En qué consiste el programa?" sqref="B29:H29" xr:uid="{00000000-0002-0000-0000-000009000000}"/>
    <dataValidation allowBlank="1" showInputMessage="1" showErrorMessage="1" prompt="Nombre de cada producto" sqref="A42:A53" xr:uid="{00000000-0002-0000-0000-00000A000000}"/>
    <dataValidation allowBlank="1" showInputMessage="1" showErrorMessage="1" prompt="Nombre del indicador" sqref="B42:B53" xr:uid="{00000000-0002-0000-0000-00000B000000}"/>
    <dataValidation allowBlank="1" showInputMessage="1" showErrorMessage="1" prompt="Meta anual del indicador" sqref="C42:C53" xr:uid="{00000000-0002-0000-0000-00000C000000}"/>
    <dataValidation allowBlank="1" showInputMessage="1" showErrorMessage="1" prompt="Monto presupuestado para el producto" sqref="D42:D53" xr:uid="{00000000-0002-0000-0000-00000D000000}"/>
    <dataValidation allowBlank="1" showInputMessage="1" showErrorMessage="1" prompt="Meta alcanzada en el trimestre" sqref="E42:E53" xr:uid="{00000000-0002-0000-0000-00000E000000}"/>
    <dataValidation allowBlank="1" showInputMessage="1" showErrorMessage="1" prompt="Monto ejecutado en el trimestre" sqref="F42:F53" xr:uid="{00000000-0002-0000-0000-00000F000000}"/>
  </dataValidations>
  <pageMargins left="0.125" right="0.125" top="0.25" bottom="0.25" header="0.3" footer="0.3"/>
  <pageSetup scale="85" orientation="portrait" horizontalDpi="300" verticalDpi="300" r:id="rId1"/>
  <headerFooter alignWithMargins="0"/>
  <rowBreaks count="1" manualBreakCount="1">
    <brk id="37" max="7" man="1"/>
  </row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ódigo" prompt="Digitar/seleccionar el código del Objetivo Específico actual" xr:uid="{00000000-0002-0000-0000-000010000000}">
          <x14:formula1>
            <xm:f>'Validacion datos'!$D$7:$D$64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F8"/>
  <sheetViews>
    <sheetView showGridLines="0" zoomScaleNormal="100" zoomScaleSheetLayoutView="100" workbookViewId="0">
      <selection activeCell="F12" sqref="F12"/>
    </sheetView>
  </sheetViews>
  <sheetFormatPr baseColWidth="10" defaultColWidth="5" defaultRowHeight="15" x14ac:dyDescent="0.25"/>
  <cols>
    <col min="1" max="1" width="10.42578125" style="6" customWidth="1"/>
    <col min="2" max="2" width="14" style="6" customWidth="1"/>
    <col min="3" max="3" width="10" style="6" customWidth="1"/>
    <col min="4" max="4" width="27.7109375" style="6" customWidth="1"/>
    <col min="5" max="5" width="13.85546875" style="6" customWidth="1"/>
    <col min="6" max="6" width="14.140625" style="6" customWidth="1"/>
    <col min="7" max="16384" width="5" style="6"/>
  </cols>
  <sheetData>
    <row r="1" spans="1:6" ht="16.5" customHeight="1" x14ac:dyDescent="0.25"/>
    <row r="2" spans="1:6" ht="16.5" customHeight="1" x14ac:dyDescent="0.25"/>
    <row r="3" spans="1:6" ht="16.5" customHeight="1" x14ac:dyDescent="0.25"/>
    <row r="4" spans="1:6" ht="16.5" customHeight="1" thickBot="1" x14ac:dyDescent="0.3"/>
    <row r="5" spans="1:6" ht="16.5" customHeight="1" thickBot="1" x14ac:dyDescent="0.3">
      <c r="A5" s="143" t="s">
        <v>33</v>
      </c>
      <c r="B5" s="144"/>
      <c r="C5" s="144"/>
      <c r="D5" s="144"/>
      <c r="E5" s="144"/>
      <c r="F5" s="145"/>
    </row>
    <row r="6" spans="1:6" ht="16.5" customHeight="1" thickBot="1" x14ac:dyDescent="0.3">
      <c r="D6" s="7"/>
    </row>
    <row r="7" spans="1:6" ht="16.5" customHeight="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9" t="s">
        <v>39</v>
      </c>
    </row>
    <row r="8" spans="1:6" ht="123.75" customHeight="1" thickBot="1" x14ac:dyDescent="0.3">
      <c r="A8" s="10">
        <v>0</v>
      </c>
      <c r="B8" s="11" t="s">
        <v>199</v>
      </c>
      <c r="C8" s="12" t="s">
        <v>40</v>
      </c>
      <c r="D8" s="13" t="s">
        <v>41</v>
      </c>
      <c r="E8" s="14" t="s">
        <v>201</v>
      </c>
      <c r="F8" s="14" t="s">
        <v>202</v>
      </c>
    </row>
  </sheetData>
  <sheetProtection algorithmName="SHA-512" hashValue="VmiPjlCk6QnnrHdp+kDTfnDPk21VRD54KIhuKY7xMoBbhak/urhWlXAFZ+O35fDYRWAof+vmg0jHFa0hNl6BfA==" saltValue="pRtbtPgCQUHhxHy9eqvh2A==" spinCount="100000" sheet="1" objects="1" scenarios="1"/>
  <mergeCells count="1">
    <mergeCell ref="A5:F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E93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4" style="6" bestFit="1" customWidth="1"/>
    <col min="2" max="2" width="67.42578125" style="6" customWidth="1"/>
    <col min="3" max="3" width="6" style="6" customWidth="1"/>
    <col min="4" max="4" width="5.140625" style="6" bestFit="1" customWidth="1"/>
    <col min="5" max="5" width="170.5703125" style="6" bestFit="1" customWidth="1"/>
    <col min="6" max="6" width="11.85546875" style="6" bestFit="1" customWidth="1"/>
    <col min="7" max="16384" width="11.42578125" style="6"/>
  </cols>
  <sheetData>
    <row r="1" spans="1:5" x14ac:dyDescent="0.25">
      <c r="A1" s="17"/>
      <c r="B1" s="18" t="s">
        <v>28</v>
      </c>
    </row>
    <row r="2" spans="1:5" x14ac:dyDescent="0.25">
      <c r="A2" s="19">
        <v>1</v>
      </c>
      <c r="B2" s="20" t="s">
        <v>91</v>
      </c>
      <c r="C2"/>
      <c r="D2"/>
      <c r="E2"/>
    </row>
    <row r="3" spans="1:5" x14ac:dyDescent="0.25">
      <c r="A3" s="19">
        <v>2</v>
      </c>
      <c r="B3" s="20" t="s">
        <v>93</v>
      </c>
      <c r="C3"/>
      <c r="D3"/>
      <c r="E3"/>
    </row>
    <row r="4" spans="1:5" x14ac:dyDescent="0.25">
      <c r="A4" s="19">
        <v>3</v>
      </c>
      <c r="B4" s="20" t="s">
        <v>95</v>
      </c>
      <c r="C4"/>
      <c r="D4"/>
      <c r="E4"/>
    </row>
    <row r="5" spans="1:5" x14ac:dyDescent="0.25">
      <c r="A5" s="19">
        <v>4</v>
      </c>
      <c r="B5" s="20" t="s">
        <v>97</v>
      </c>
      <c r="C5"/>
      <c r="D5"/>
      <c r="E5"/>
    </row>
    <row r="7" spans="1:5" x14ac:dyDescent="0.25">
      <c r="A7" s="17"/>
      <c r="B7" s="21" t="s">
        <v>29</v>
      </c>
      <c r="C7" s="15"/>
      <c r="E7" s="15" t="s">
        <v>30</v>
      </c>
    </row>
    <row r="8" spans="1:5" ht="30" x14ac:dyDescent="0.25">
      <c r="A8" s="19">
        <v>1.1000000000000001</v>
      </c>
      <c r="B8" s="20" t="s">
        <v>178</v>
      </c>
      <c r="D8" s="6" t="s">
        <v>42</v>
      </c>
      <c r="E8" s="16" t="s">
        <v>155</v>
      </c>
    </row>
    <row r="9" spans="1:5" ht="30" x14ac:dyDescent="0.25">
      <c r="A9" s="19">
        <v>1.2</v>
      </c>
      <c r="B9" s="20" t="s">
        <v>43</v>
      </c>
      <c r="D9" s="6" t="s">
        <v>44</v>
      </c>
      <c r="E9" s="16" t="s">
        <v>156</v>
      </c>
    </row>
    <row r="10" spans="1:5" ht="30" x14ac:dyDescent="0.25">
      <c r="A10" s="19">
        <v>1.3</v>
      </c>
      <c r="B10" s="20" t="s">
        <v>45</v>
      </c>
      <c r="D10" s="6" t="s">
        <v>46</v>
      </c>
      <c r="E10" s="16" t="s">
        <v>47</v>
      </c>
    </row>
    <row r="11" spans="1:5" ht="30" x14ac:dyDescent="0.25">
      <c r="A11" s="19">
        <v>1.4</v>
      </c>
      <c r="B11" s="20" t="s">
        <v>48</v>
      </c>
      <c r="D11" s="6" t="s">
        <v>49</v>
      </c>
      <c r="E11" s="16" t="s">
        <v>50</v>
      </c>
    </row>
    <row r="12" spans="1:5" ht="30" x14ac:dyDescent="0.25">
      <c r="A12" s="19">
        <v>2.1</v>
      </c>
      <c r="B12" s="20" t="s">
        <v>154</v>
      </c>
      <c r="D12" s="6" t="s">
        <v>51</v>
      </c>
      <c r="E12" s="16" t="s">
        <v>157</v>
      </c>
    </row>
    <row r="13" spans="1:5" ht="30" x14ac:dyDescent="0.25">
      <c r="A13" s="19">
        <v>2.2000000000000002</v>
      </c>
      <c r="B13" s="20" t="s">
        <v>52</v>
      </c>
      <c r="D13" s="6" t="s">
        <v>53</v>
      </c>
      <c r="E13" s="16" t="s">
        <v>158</v>
      </c>
    </row>
    <row r="14" spans="1:5" x14ac:dyDescent="0.25">
      <c r="A14" s="19">
        <v>2.2999999999999998</v>
      </c>
      <c r="B14" s="20" t="s">
        <v>54</v>
      </c>
      <c r="D14" s="6" t="s">
        <v>55</v>
      </c>
      <c r="E14" s="16" t="s">
        <v>159</v>
      </c>
    </row>
    <row r="15" spans="1:5" x14ac:dyDescent="0.25">
      <c r="A15" s="19">
        <v>2.4</v>
      </c>
      <c r="B15" s="20" t="s">
        <v>56</v>
      </c>
      <c r="D15" s="6" t="s">
        <v>57</v>
      </c>
      <c r="E15" s="16" t="s">
        <v>58</v>
      </c>
    </row>
    <row r="16" spans="1:5" ht="30" x14ac:dyDescent="0.25">
      <c r="A16" s="19">
        <v>2.5</v>
      </c>
      <c r="B16" s="20" t="s">
        <v>59</v>
      </c>
      <c r="D16" s="6" t="s">
        <v>60</v>
      </c>
      <c r="E16" s="16" t="s">
        <v>160</v>
      </c>
    </row>
    <row r="17" spans="1:5" x14ac:dyDescent="0.25">
      <c r="A17" s="19">
        <v>2.6</v>
      </c>
      <c r="B17" s="20" t="s">
        <v>61</v>
      </c>
      <c r="D17" s="6" t="s">
        <v>62</v>
      </c>
      <c r="E17" s="16" t="s">
        <v>63</v>
      </c>
    </row>
    <row r="18" spans="1:5" x14ac:dyDescent="0.25">
      <c r="A18" s="19">
        <v>2.7</v>
      </c>
      <c r="B18" s="20" t="s">
        <v>64</v>
      </c>
      <c r="D18" s="6" t="s">
        <v>65</v>
      </c>
      <c r="E18" s="16" t="s">
        <v>66</v>
      </c>
    </row>
    <row r="19" spans="1:5" ht="52.5" customHeight="1" x14ac:dyDescent="0.25">
      <c r="A19" s="19">
        <v>3.1</v>
      </c>
      <c r="B19" s="20" t="s">
        <v>67</v>
      </c>
      <c r="D19" s="6" t="s">
        <v>68</v>
      </c>
      <c r="E19" s="16" t="s">
        <v>69</v>
      </c>
    </row>
    <row r="20" spans="1:5" x14ac:dyDescent="0.25">
      <c r="A20" s="19">
        <v>3.2</v>
      </c>
      <c r="B20" s="20" t="s">
        <v>70</v>
      </c>
      <c r="D20" s="6" t="s">
        <v>71</v>
      </c>
      <c r="E20" s="16" t="s">
        <v>72</v>
      </c>
    </row>
    <row r="21" spans="1:5" ht="30" x14ac:dyDescent="0.25">
      <c r="A21" s="19">
        <v>3.3</v>
      </c>
      <c r="B21" s="20" t="s">
        <v>73</v>
      </c>
      <c r="D21" s="6" t="s">
        <v>74</v>
      </c>
      <c r="E21" s="16" t="s">
        <v>75</v>
      </c>
    </row>
    <row r="22" spans="1:5" x14ac:dyDescent="0.25">
      <c r="A22" s="19">
        <v>3.4</v>
      </c>
      <c r="B22" s="20" t="s">
        <v>76</v>
      </c>
      <c r="D22" s="6" t="s">
        <v>77</v>
      </c>
      <c r="E22" s="16" t="s">
        <v>78</v>
      </c>
    </row>
    <row r="23" spans="1:5" ht="45" x14ac:dyDescent="0.25">
      <c r="A23" s="19">
        <v>3.5</v>
      </c>
      <c r="B23" s="20" t="s">
        <v>153</v>
      </c>
      <c r="D23" s="6" t="s">
        <v>79</v>
      </c>
      <c r="E23" s="16" t="s">
        <v>80</v>
      </c>
    </row>
    <row r="24" spans="1:5" x14ac:dyDescent="0.25">
      <c r="A24" s="19">
        <v>4.0999999999999996</v>
      </c>
      <c r="B24" s="20" t="s">
        <v>81</v>
      </c>
      <c r="D24" s="6" t="s">
        <v>82</v>
      </c>
      <c r="E24" s="16" t="s">
        <v>83</v>
      </c>
    </row>
    <row r="25" spans="1:5" ht="30" x14ac:dyDescent="0.25">
      <c r="A25" s="19">
        <v>4.2</v>
      </c>
      <c r="B25" s="20" t="s">
        <v>84</v>
      </c>
      <c r="D25" s="6" t="s">
        <v>85</v>
      </c>
      <c r="E25" s="16" t="s">
        <v>161</v>
      </c>
    </row>
    <row r="26" spans="1:5" x14ac:dyDescent="0.25">
      <c r="A26" s="19">
        <v>4.3</v>
      </c>
      <c r="B26" s="20" t="s">
        <v>152</v>
      </c>
      <c r="D26" s="6" t="s">
        <v>86</v>
      </c>
      <c r="E26" s="16" t="s">
        <v>87</v>
      </c>
    </row>
    <row r="27" spans="1:5" x14ac:dyDescent="0.25">
      <c r="D27" s="6" t="s">
        <v>88</v>
      </c>
      <c r="E27" s="16" t="s">
        <v>89</v>
      </c>
    </row>
    <row r="28" spans="1:5" x14ac:dyDescent="0.25">
      <c r="D28" s="6" t="s">
        <v>90</v>
      </c>
      <c r="E28" s="16" t="s">
        <v>162</v>
      </c>
    </row>
    <row r="29" spans="1:5" x14ac:dyDescent="0.25">
      <c r="D29" s="6" t="s">
        <v>92</v>
      </c>
      <c r="E29" s="16" t="s">
        <v>163</v>
      </c>
    </row>
    <row r="30" spans="1:5" x14ac:dyDescent="0.25">
      <c r="D30" s="6" t="s">
        <v>94</v>
      </c>
      <c r="E30" s="16" t="s">
        <v>164</v>
      </c>
    </row>
    <row r="31" spans="1:5" x14ac:dyDescent="0.25">
      <c r="D31" s="6" t="s">
        <v>96</v>
      </c>
      <c r="E31" s="16" t="s">
        <v>165</v>
      </c>
    </row>
    <row r="32" spans="1:5" x14ac:dyDescent="0.25">
      <c r="D32" s="6" t="s">
        <v>98</v>
      </c>
      <c r="E32" s="16" t="s">
        <v>99</v>
      </c>
    </row>
    <row r="33" spans="1:5" ht="30" x14ac:dyDescent="0.25">
      <c r="A33"/>
      <c r="B33"/>
      <c r="D33" s="6" t="s">
        <v>100</v>
      </c>
      <c r="E33" s="16" t="s">
        <v>166</v>
      </c>
    </row>
    <row r="34" spans="1:5" x14ac:dyDescent="0.25">
      <c r="A34"/>
      <c r="B34"/>
      <c r="D34" s="6" t="s">
        <v>101</v>
      </c>
      <c r="E34" s="16" t="s">
        <v>102</v>
      </c>
    </row>
    <row r="35" spans="1:5" ht="30" x14ac:dyDescent="0.25">
      <c r="A35"/>
      <c r="B35"/>
      <c r="D35" s="6" t="s">
        <v>103</v>
      </c>
      <c r="E35" s="16" t="s">
        <v>104</v>
      </c>
    </row>
    <row r="36" spans="1:5" x14ac:dyDescent="0.25">
      <c r="A36"/>
      <c r="B36"/>
      <c r="D36" s="6" t="s">
        <v>105</v>
      </c>
      <c r="E36" s="16" t="s">
        <v>106</v>
      </c>
    </row>
    <row r="37" spans="1:5" x14ac:dyDescent="0.25">
      <c r="A37"/>
      <c r="B37"/>
      <c r="D37" s="6" t="s">
        <v>107</v>
      </c>
      <c r="E37" s="16" t="s">
        <v>108</v>
      </c>
    </row>
    <row r="38" spans="1:5" ht="15" customHeight="1" x14ac:dyDescent="0.25">
      <c r="A38"/>
      <c r="B38"/>
      <c r="D38" s="6" t="s">
        <v>109</v>
      </c>
      <c r="E38" s="16" t="s">
        <v>167</v>
      </c>
    </row>
    <row r="39" spans="1:5" ht="30" x14ac:dyDescent="0.25">
      <c r="A39"/>
      <c r="B39"/>
      <c r="D39" s="6" t="s">
        <v>110</v>
      </c>
      <c r="E39" s="16" t="s">
        <v>168</v>
      </c>
    </row>
    <row r="40" spans="1:5" x14ac:dyDescent="0.25">
      <c r="A40"/>
      <c r="B40"/>
      <c r="D40" s="6" t="s">
        <v>111</v>
      </c>
      <c r="E40" s="16" t="s">
        <v>169</v>
      </c>
    </row>
    <row r="41" spans="1:5" x14ac:dyDescent="0.25">
      <c r="A41"/>
      <c r="B41"/>
      <c r="D41" s="6" t="s">
        <v>112</v>
      </c>
      <c r="E41" s="16" t="s">
        <v>170</v>
      </c>
    </row>
    <row r="42" spans="1:5" x14ac:dyDescent="0.25">
      <c r="A42"/>
      <c r="B42"/>
      <c r="D42" s="6" t="s">
        <v>113</v>
      </c>
      <c r="E42" s="16" t="s">
        <v>114</v>
      </c>
    </row>
    <row r="43" spans="1:5" ht="15" customHeight="1" x14ac:dyDescent="0.25">
      <c r="A43"/>
      <c r="B43"/>
      <c r="D43" s="6" t="s">
        <v>115</v>
      </c>
      <c r="E43" s="16" t="s">
        <v>116</v>
      </c>
    </row>
    <row r="44" spans="1:5" x14ac:dyDescent="0.25">
      <c r="A44"/>
      <c r="B44"/>
      <c r="D44" s="6" t="s">
        <v>117</v>
      </c>
      <c r="E44" s="16" t="s">
        <v>118</v>
      </c>
    </row>
    <row r="45" spans="1:5" x14ac:dyDescent="0.25">
      <c r="A45"/>
      <c r="B45"/>
      <c r="D45" s="6" t="s">
        <v>119</v>
      </c>
      <c r="E45" s="16" t="s">
        <v>120</v>
      </c>
    </row>
    <row r="46" spans="1:5" ht="30" x14ac:dyDescent="0.25">
      <c r="A46"/>
      <c r="B46"/>
      <c r="D46" s="6" t="s">
        <v>121</v>
      </c>
      <c r="E46" s="16" t="s">
        <v>171</v>
      </c>
    </row>
    <row r="47" spans="1:5" x14ac:dyDescent="0.25">
      <c r="A47"/>
      <c r="B47"/>
      <c r="D47" s="6" t="s">
        <v>122</v>
      </c>
      <c r="E47" s="16" t="s">
        <v>123</v>
      </c>
    </row>
    <row r="48" spans="1:5" ht="30" x14ac:dyDescent="0.25">
      <c r="A48"/>
      <c r="B48"/>
      <c r="D48" s="6" t="s">
        <v>124</v>
      </c>
      <c r="E48" s="16" t="s">
        <v>125</v>
      </c>
    </row>
    <row r="49" spans="1:5" x14ac:dyDescent="0.25">
      <c r="A49"/>
      <c r="B49"/>
      <c r="D49" s="6" t="s">
        <v>126</v>
      </c>
      <c r="E49" s="16" t="s">
        <v>172</v>
      </c>
    </row>
    <row r="50" spans="1:5" x14ac:dyDescent="0.25">
      <c r="A50"/>
      <c r="B50"/>
      <c r="D50" s="6" t="s">
        <v>127</v>
      </c>
      <c r="E50" s="16" t="s">
        <v>128</v>
      </c>
    </row>
    <row r="51" spans="1:5" ht="30" x14ac:dyDescent="0.25">
      <c r="A51"/>
      <c r="B51"/>
      <c r="D51" s="6" t="s">
        <v>129</v>
      </c>
      <c r="E51" s="16" t="s">
        <v>173</v>
      </c>
    </row>
    <row r="52" spans="1:5" x14ac:dyDescent="0.25">
      <c r="A52"/>
      <c r="B52"/>
      <c r="D52" s="6" t="s">
        <v>130</v>
      </c>
      <c r="E52" s="16" t="s">
        <v>131</v>
      </c>
    </row>
    <row r="53" spans="1:5" ht="15" customHeight="1" x14ac:dyDescent="0.25">
      <c r="A53"/>
      <c r="B53"/>
      <c r="D53" s="6" t="s">
        <v>132</v>
      </c>
      <c r="E53" s="16" t="s">
        <v>133</v>
      </c>
    </row>
    <row r="54" spans="1:5" ht="30" x14ac:dyDescent="0.25">
      <c r="A54"/>
      <c r="B54"/>
      <c r="D54" s="6" t="s">
        <v>134</v>
      </c>
      <c r="E54" s="16" t="s">
        <v>135</v>
      </c>
    </row>
    <row r="55" spans="1:5" ht="30" x14ac:dyDescent="0.25">
      <c r="A55"/>
      <c r="B55"/>
      <c r="D55" s="6" t="s">
        <v>136</v>
      </c>
      <c r="E55" s="16" t="s">
        <v>137</v>
      </c>
    </row>
    <row r="56" spans="1:5" ht="30" x14ac:dyDescent="0.25">
      <c r="A56"/>
      <c r="B56"/>
      <c r="D56" s="6" t="s">
        <v>138</v>
      </c>
      <c r="E56" s="16" t="s">
        <v>139</v>
      </c>
    </row>
    <row r="57" spans="1:5" x14ac:dyDescent="0.25">
      <c r="A57"/>
      <c r="B57"/>
      <c r="D57" s="6" t="s">
        <v>140</v>
      </c>
      <c r="E57" s="16" t="s">
        <v>174</v>
      </c>
    </row>
    <row r="58" spans="1:5" x14ac:dyDescent="0.25">
      <c r="A58"/>
      <c r="B58"/>
      <c r="D58" s="6" t="s">
        <v>141</v>
      </c>
      <c r="E58" s="16" t="s">
        <v>142</v>
      </c>
    </row>
    <row r="59" spans="1:5" x14ac:dyDescent="0.25">
      <c r="A59"/>
      <c r="B59"/>
      <c r="D59" s="6" t="s">
        <v>143</v>
      </c>
      <c r="E59" s="16" t="s">
        <v>144</v>
      </c>
    </row>
    <row r="60" spans="1:5" x14ac:dyDescent="0.25">
      <c r="A60"/>
      <c r="B60"/>
      <c r="D60" s="6" t="s">
        <v>145</v>
      </c>
      <c r="E60" s="16" t="s">
        <v>175</v>
      </c>
    </row>
    <row r="61" spans="1:5" x14ac:dyDescent="0.25">
      <c r="A61"/>
      <c r="B61"/>
      <c r="D61" s="6" t="s">
        <v>146</v>
      </c>
      <c r="E61" s="16" t="s">
        <v>176</v>
      </c>
    </row>
    <row r="62" spans="1:5" x14ac:dyDescent="0.25">
      <c r="A62"/>
      <c r="B62"/>
      <c r="D62" s="6" t="s">
        <v>147</v>
      </c>
      <c r="E62" s="16" t="s">
        <v>148</v>
      </c>
    </row>
    <row r="63" spans="1:5" ht="30" x14ac:dyDescent="0.25">
      <c r="A63"/>
      <c r="B63"/>
      <c r="D63" s="6" t="s">
        <v>149</v>
      </c>
      <c r="E63" s="16" t="s">
        <v>177</v>
      </c>
    </row>
    <row r="64" spans="1:5" x14ac:dyDescent="0.25">
      <c r="A64"/>
      <c r="B64"/>
      <c r="D64" s="6" t="s">
        <v>150</v>
      </c>
      <c r="E64" s="16" t="s">
        <v>151</v>
      </c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Formulario</vt:lpstr>
      <vt:lpstr>Historial de Cambios</vt:lpstr>
      <vt:lpstr>Validacion datos</vt:lpstr>
      <vt:lpstr>Formulario!Área_de_impresión</vt:lpstr>
      <vt:lpstr>'Historial de Cambios'!Área_de_impresión</vt:lpstr>
      <vt:lpstr>Formulario!Títulos_a_imprimir</vt:lpstr>
      <vt:lpstr>'Historial de Cambios'!Títulos_a_imprimir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DNMCG;Empresas Públicas</dc:creator>
  <cp:lastModifiedBy>Tomas Herrera Luna</cp:lastModifiedBy>
  <cp:lastPrinted>2023-02-21T15:14:54Z</cp:lastPrinted>
  <dcterms:created xsi:type="dcterms:W3CDTF">2018-02-28T12:31:13Z</dcterms:created>
  <dcterms:modified xsi:type="dcterms:W3CDTF">2023-10-24T18:12:19Z</dcterms:modified>
</cp:coreProperties>
</file>