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errera\Desktop\Ejecucion de presupuesto\2024\"/>
    </mc:Choice>
  </mc:AlternateContent>
  <xr:revisionPtr revIDLastSave="0" documentId="8_{AF35EB01-2421-4472-8B5C-D19BD2DA1DCE}" xr6:coauthVersionLast="36" xr6:coauthVersionMax="36" xr10:uidLastSave="{00000000-0000-0000-0000-000000000000}"/>
  <bookViews>
    <workbookView xWindow="0" yWindow="0" windowWidth="20460" windowHeight="8910" firstSheet="3" activeTab="3" xr2:uid="{C190559E-B4FE-48E6-B5F5-A0541220D3C6}"/>
  </bookViews>
  <sheets>
    <sheet name="Presentacion" sheetId="15" state="hidden" r:id="rId1"/>
    <sheet name="Hoja1" sheetId="23" state="hidden" r:id="rId2"/>
    <sheet name="PresupuestoTransparencia" sheetId="4" state="hidden" r:id="rId3"/>
    <sheet name="EjeccTransp2024" sheetId="3" r:id="rId4"/>
  </sheets>
  <externalReferences>
    <externalReference r:id="rId5"/>
  </externalReferences>
  <definedNames>
    <definedName name="_xlnm.Print_Titles" localSheetId="3">EjeccTransp2024!$1:$8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18" i="4" l="1"/>
  <c r="U317" i="4"/>
  <c r="U308" i="4"/>
  <c r="U307" i="4"/>
  <c r="D14" i="15"/>
  <c r="C14" i="15"/>
  <c r="D12" i="15"/>
  <c r="E12" i="15"/>
  <c r="E9" i="15"/>
  <c r="E14" i="15"/>
  <c r="C20" i="15" l="1"/>
  <c r="C22" i="15" s="1"/>
  <c r="D20" i="15" l="1"/>
  <c r="D22" i="15" l="1"/>
  <c r="E22" i="15" s="1"/>
  <c r="E20" i="15"/>
</calcChain>
</file>

<file path=xl/sharedStrings.xml><?xml version="1.0" encoding="utf-8"?>
<sst xmlns="http://schemas.openxmlformats.org/spreadsheetml/2006/main" count="209" uniqueCount="124">
  <si>
    <t>Febrero</t>
  </si>
  <si>
    <t>Marzo</t>
  </si>
  <si>
    <t>Abril</t>
  </si>
  <si>
    <t>Mayo</t>
  </si>
  <si>
    <t>Junio</t>
  </si>
  <si>
    <t>Julio</t>
  </si>
  <si>
    <t>Septiembre</t>
  </si>
  <si>
    <t>Octubre</t>
  </si>
  <si>
    <t>Diciembre</t>
  </si>
  <si>
    <t>DISPONIBLE</t>
  </si>
  <si>
    <t>GASTOS</t>
  </si>
  <si>
    <t>Enc. Sección Presupuesto</t>
  </si>
  <si>
    <t>{Ministerio al que está adscrito (si aplica)}</t>
  </si>
  <si>
    <t xml:space="preserve">Nombre de la institución </t>
  </si>
  <si>
    <t>Año {año}</t>
  </si>
  <si>
    <t xml:space="preserve">Ejecución de Gasto y Aplicaciones financieras </t>
  </si>
  <si>
    <t>En RD$</t>
  </si>
  <si>
    <t>DETALLE</t>
  </si>
  <si>
    <t>Presupuesto Aprobado</t>
  </si>
  <si>
    <t>Presupuesto Modificado</t>
  </si>
  <si>
    <t xml:space="preserve">Gasto devengado </t>
  </si>
  <si>
    <t xml:space="preserve">Enero </t>
  </si>
  <si>
    <t xml:space="preserve">Agosto </t>
  </si>
  <si>
    <t xml:space="preserve">Noviembre 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</si>
  <si>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</si>
  <si>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</si>
  <si>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</si>
  <si>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</si>
  <si>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</si>
  <si>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</si>
  <si>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</si>
  <si>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</si>
  <si>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</si>
  <si>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</si>
  <si>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</si>
  <si>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</si>
  <si>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</si>
  <si>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</si>
  <si>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</si>
  <si>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</si>
  <si>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</si>
  <si>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</si>
  <si>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</si>
  <si>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</si>
  <si>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</si>
  <si>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</si>
  <si>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</si>
  <si>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</si>
  <si>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</si>
  <si>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</si>
  <si>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</si>
  <si>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</si>
  <si>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</si>
  <si>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</si>
  <si>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</si>
  <si>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</si>
  <si>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</si>
  <si>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</si>
  <si>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</si>
  <si>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</si>
  <si>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</si>
  <si>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</si>
  <si>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</si>
  <si>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</si>
  <si>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</si>
  <si>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</si>
  <si>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</si>
  <si>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</si>
  <si>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</si>
  <si>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</si>
  <si>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</si>
  <si>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</si>
  <si>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</si>
  <si>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</si>
  <si>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</si>
  <si>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</si>
  <si>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</si>
  <si>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</si>
  <si>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</si>
  <si>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</si>
  <si>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</si>
  <si>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</si>
  <si>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</si>
  <si>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</si>
  <si>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</si>
  <si>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</si>
  <si>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</si>
  <si>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</si>
  <si>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</si>
  <si>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</si>
  <si>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</si>
  <si>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</si>
  <si>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</si>
  <si>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</si>
  <si>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</si>
  <si>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</si>
  <si>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</si>
  <si>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</si>
  <si>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</si>
  <si>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</si>
  <si>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 xml:space="preserve">Presupuesto de Gasto y Aplicaciones financieras 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</si>
  <si>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</si>
  <si>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</si>
  <si>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</si>
  <si>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Total General</t>
  </si>
  <si>
    <t>Año 2022</t>
  </si>
  <si>
    <t>BALANCE</t>
  </si>
  <si>
    <t>%</t>
  </si>
  <si>
    <t>CENTRO DE DESARROLLO Y COMPETITIVIDAD INDUSTRIAL (PROINDUSTRIA)</t>
  </si>
  <si>
    <t>José Calazan González</t>
  </si>
  <si>
    <r>
      <rPr>
        <b/>
        <sz val="6"/>
        <color theme="1"/>
        <rFont val="Calibri"/>
        <family val="2"/>
        <scheme val="minor"/>
      </rPr>
      <t>Presupuesto aprobado:</t>
    </r>
    <r>
      <rPr>
        <sz val="6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</si>
  <si>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6"/>
        <color theme="1"/>
        <rFont val="Calibri"/>
        <family val="2"/>
        <scheme val="minor"/>
      </rPr>
      <t xml:space="preserve">Se refiere al presupuesto aprobado en caso de que el Consejo de Proindustria apruebe un presupuesto complementario. </t>
    </r>
  </si>
  <si>
    <r>
      <rPr>
        <b/>
        <sz val="6"/>
        <color theme="1"/>
        <rFont val="Calibri"/>
        <family val="2"/>
        <scheme val="minor"/>
      </rPr>
      <t>Total devengado:</t>
    </r>
    <r>
      <rPr>
        <sz val="6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</si>
  <si>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2.3.8 - GASTOS ASIGNARÁN DURANTE EL EJERCICIO (ART. 32 Y 33 LEY 423-06)</t>
  </si>
  <si>
    <t>INGRESOS</t>
  </si>
  <si>
    <t>PROPIOS</t>
  </si>
  <si>
    <t>PRESUPUESTADOS</t>
  </si>
  <si>
    <t>EJECUTADOS</t>
  </si>
  <si>
    <t>GOBIERNOS CENTRAL</t>
  </si>
  <si>
    <t xml:space="preserve">EJECUCION DE INGRESOS Y GASTOS </t>
  </si>
  <si>
    <t>TOTALES</t>
  </si>
  <si>
    <t>CORRIENTES Y DE CAPITAL</t>
  </si>
  <si>
    <t>Lic. José Calazan Gonzalez C.</t>
  </si>
  <si>
    <t>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</si>
</sst>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_(* #,##0_);_(* \(#,##0\);_(* &quot;-&quot;??_);_(@_)"/>
    <numFmt numFmtId="166" formatCode="_(* #,##0.0_);_(* \(#,##0.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sz val="9"/>
      <color theme="1"/>
      <name val="Calibri"/>
      <family val="2"/>
      <scheme val="minor"/>
    </font>
    <font>
      <sz val="16"/>
      <name val="Arial"/>
      <family val="2"/>
    </font>
    <font>
      <b/>
      <sz val="6"/>
      <color theme="1"/>
      <name val="Arial"/>
      <family val="2"/>
    </font>
    <font>
      <b/>
      <sz val="6"/>
      <color theme="1"/>
      <name val="Calibri"/>
      <family val="2"/>
      <scheme val="minor"/>
    </font>
    <font>
      <sz val="6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7"/>
      <color theme="1"/>
      <name val="Calibri"/>
      <family val="2"/>
      <scheme val="minor"/>
    </font>
    <font>
      <b/>
      <strike/>
      <sz val="11"/>
      <color theme="0"/>
      <name val="Calibri"/>
      <family val="2"/>
      <scheme val="minor"/>
    </font>
    <font>
      <sz val="14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3">
    <xf numFmtId="0" fontId="0" fillId="0" borderId="0" xfId="0"/>
    <xf numFmtId="0" fontId="2" fillId="0" borderId="0" xfId="0" applyFont="1"/>
    <xf numFmtId="0" fontId="7" fillId="0" borderId="0" xfId="0" applyFont="1"/>
    <xf numFmtId="0" fontId="6" fillId="0" borderId="0" xfId="0" applyFont="1"/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4" fillId="5" borderId="9" xfId="0" applyFont="1" applyFill="1" applyBorder="1" applyAlignment="1">
      <alignment horizontal="center"/>
    </xf>
    <xf numFmtId="0" fontId="14" fillId="5" borderId="13" xfId="0" applyFont="1" applyFill="1" applyBorder="1" applyAlignment="1">
      <alignment horizontal="center"/>
    </xf>
    <xf numFmtId="0" fontId="15" fillId="0" borderId="14" xfId="0" applyFont="1" applyBorder="1" applyAlignment="1">
      <alignment horizontal="left"/>
    </xf>
    <xf numFmtId="166" fontId="15" fillId="0" borderId="14" xfId="0" applyNumberFormat="1" applyFont="1" applyBorder="1"/>
    <xf numFmtId="0" fontId="15" fillId="0" borderId="0" xfId="0" applyFont="1" applyAlignment="1">
      <alignment horizontal="left" indent="1"/>
    </xf>
    <xf numFmtId="166" fontId="15" fillId="0" borderId="0" xfId="0" applyNumberFormat="1" applyFont="1"/>
    <xf numFmtId="0" fontId="0" fillId="0" borderId="0" xfId="0" applyAlignment="1">
      <alignment horizontal="left" indent="2"/>
    </xf>
    <xf numFmtId="166" fontId="0" fillId="0" borderId="0" xfId="0" applyNumberFormat="1"/>
    <xf numFmtId="0" fontId="0" fillId="0" borderId="0" xfId="0" applyAlignment="1">
      <alignment horizontal="left" wrapText="1" indent="2"/>
    </xf>
    <xf numFmtId="0" fontId="14" fillId="4" borderId="15" xfId="0" applyFont="1" applyFill="1" applyBorder="1" applyAlignment="1">
      <alignment vertical="center"/>
    </xf>
    <xf numFmtId="166" fontId="15" fillId="4" borderId="15" xfId="0" applyNumberFormat="1" applyFont="1" applyFill="1" applyBorder="1"/>
    <xf numFmtId="0" fontId="16" fillId="0" borderId="0" xfId="0" applyFont="1" applyBorder="1" applyAlignment="1">
      <alignment vertical="center" wrapText="1" readingOrder="1"/>
    </xf>
    <xf numFmtId="0" fontId="16" fillId="0" borderId="0" xfId="0" applyFont="1" applyAlignment="1">
      <alignment vertical="center" wrapText="1" readingOrder="1"/>
    </xf>
    <xf numFmtId="0" fontId="17" fillId="0" borderId="0" xfId="0" applyFont="1" applyBorder="1" applyAlignment="1">
      <alignment vertical="top" wrapText="1" readingOrder="1"/>
    </xf>
    <xf numFmtId="0" fontId="17" fillId="0" borderId="0" xfId="0" applyFont="1" applyAlignment="1">
      <alignment vertical="top" wrapText="1" readingOrder="1"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vertical="top" wrapText="1" readingOrder="1"/>
    </xf>
    <xf numFmtId="0" fontId="19" fillId="0" borderId="0" xfId="0" applyFont="1" applyAlignment="1">
      <alignment vertical="top" wrapText="1" readingOrder="1"/>
    </xf>
    <xf numFmtId="0" fontId="19" fillId="0" borderId="0" xfId="0" applyFont="1" applyBorder="1" applyAlignment="1">
      <alignment horizontal="center" vertical="top" wrapText="1" readingOrder="1"/>
    </xf>
    <xf numFmtId="0" fontId="0" fillId="2" borderId="0" xfId="0" applyFill="1"/>
    <xf numFmtId="0" fontId="0" fillId="0" borderId="16" xfId="0" applyBorder="1" applyAlignment="1">
      <alignment vertical="center"/>
    </xf>
    <xf numFmtId="0" fontId="15" fillId="0" borderId="16" xfId="0" applyFont="1" applyBorder="1" applyAlignment="1">
      <alignment wrapText="1"/>
    </xf>
    <xf numFmtId="0" fontId="0" fillId="0" borderId="16" xfId="0" applyBorder="1" applyAlignment="1">
      <alignment wrapText="1"/>
    </xf>
    <xf numFmtId="0" fontId="9" fillId="0" borderId="0" xfId="0" applyFont="1"/>
    <xf numFmtId="43" fontId="20" fillId="0" borderId="0" xfId="1" applyFont="1"/>
    <xf numFmtId="0" fontId="14" fillId="5" borderId="12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14" fillId="5" borderId="5" xfId="0" applyFont="1" applyFill="1" applyBorder="1" applyAlignment="1">
      <alignment horizontal="center"/>
    </xf>
    <xf numFmtId="43" fontId="9" fillId="0" borderId="0" xfId="0" applyNumberFormat="1" applyFont="1"/>
    <xf numFmtId="0" fontId="16" fillId="0" borderId="0" xfId="0" applyFont="1" applyBorder="1" applyAlignment="1">
      <alignment horizontal="center" vertical="center" wrapText="1" readingOrder="1"/>
    </xf>
    <xf numFmtId="0" fontId="17" fillId="0" borderId="0" xfId="0" applyFont="1" applyBorder="1" applyAlignment="1">
      <alignment horizontal="center" vertical="top" wrapText="1" readingOrder="1"/>
    </xf>
    <xf numFmtId="0" fontId="18" fillId="0" borderId="0" xfId="0" applyFont="1" applyBorder="1" applyAlignment="1">
      <alignment horizontal="center" vertical="center"/>
    </xf>
    <xf numFmtId="0" fontId="14" fillId="5" borderId="4" xfId="0" applyFont="1" applyFill="1" applyBorder="1" applyAlignment="1">
      <alignment horizontal="center" vertical="center"/>
    </xf>
    <xf numFmtId="166" fontId="15" fillId="0" borderId="0" xfId="0" applyNumberFormat="1" applyFont="1" applyBorder="1"/>
    <xf numFmtId="0" fontId="21" fillId="5" borderId="0" xfId="0" applyFont="1" applyFill="1" applyBorder="1" applyAlignment="1">
      <alignment horizontal="center"/>
    </xf>
    <xf numFmtId="0" fontId="12" fillId="0" borderId="16" xfId="0" applyFont="1" applyBorder="1" applyAlignment="1">
      <alignment wrapText="1"/>
    </xf>
    <xf numFmtId="0" fontId="24" fillId="0" borderId="16" xfId="0" applyFont="1" applyBorder="1" applyAlignment="1">
      <alignment wrapText="1"/>
    </xf>
    <xf numFmtId="4" fontId="8" fillId="2" borderId="3" xfId="1" applyNumberFormat="1" applyFont="1" applyFill="1" applyBorder="1" applyAlignment="1">
      <alignment horizontal="right"/>
    </xf>
    <xf numFmtId="0" fontId="0" fillId="0" borderId="6" xfId="0" applyBorder="1"/>
    <xf numFmtId="166" fontId="13" fillId="0" borderId="0" xfId="0" applyNumberFormat="1" applyFont="1"/>
    <xf numFmtId="43" fontId="13" fillId="0" borderId="0" xfId="1" applyFont="1"/>
    <xf numFmtId="166" fontId="11" fillId="0" borderId="0" xfId="0" applyNumberFormat="1" applyFont="1"/>
    <xf numFmtId="166" fontId="11" fillId="0" borderId="14" xfId="0" applyNumberFormat="1" applyFont="1" applyBorder="1"/>
    <xf numFmtId="43" fontId="11" fillId="6" borderId="15" xfId="1" applyFont="1" applyFill="1" applyBorder="1"/>
    <xf numFmtId="0" fontId="25" fillId="0" borderId="14" xfId="0" applyFont="1" applyBorder="1" applyAlignment="1">
      <alignment horizontal="left"/>
    </xf>
    <xf numFmtId="0" fontId="25" fillId="0" borderId="0" xfId="0" applyFont="1" applyAlignment="1">
      <alignment horizontal="left" indent="1"/>
    </xf>
    <xf numFmtId="0" fontId="23" fillId="0" borderId="0" xfId="0" applyFont="1" applyAlignment="1">
      <alignment horizontal="left" indent="2"/>
    </xf>
    <xf numFmtId="0" fontId="23" fillId="0" borderId="0" xfId="0" applyFont="1" applyAlignment="1">
      <alignment horizontal="left" wrapText="1" indent="2"/>
    </xf>
    <xf numFmtId="0" fontId="26" fillId="6" borderId="15" xfId="0" applyFont="1" applyFill="1" applyBorder="1" applyAlignment="1">
      <alignment vertical="center"/>
    </xf>
    <xf numFmtId="0" fontId="24" fillId="0" borderId="16" xfId="0" applyFont="1" applyBorder="1" applyAlignment="1">
      <alignment vertical="center" wrapText="1"/>
    </xf>
    <xf numFmtId="43" fontId="13" fillId="6" borderId="15" xfId="1" applyFont="1" applyFill="1" applyBorder="1"/>
    <xf numFmtId="0" fontId="7" fillId="0" borderId="0" xfId="0" applyFont="1" applyAlignment="1">
      <alignment wrapText="1"/>
    </xf>
    <xf numFmtId="43" fontId="2" fillId="0" borderId="0" xfId="1" applyFont="1"/>
    <xf numFmtId="43" fontId="7" fillId="0" borderId="0" xfId="1" applyFont="1"/>
    <xf numFmtId="43" fontId="6" fillId="0" borderId="18" xfId="1" applyFont="1" applyBorder="1"/>
    <xf numFmtId="165" fontId="6" fillId="0" borderId="18" xfId="1" applyNumberFormat="1" applyFont="1" applyBorder="1"/>
    <xf numFmtId="0" fontId="22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/>
    </xf>
    <xf numFmtId="0" fontId="2" fillId="0" borderId="1" xfId="0" applyFont="1" applyBorder="1"/>
    <xf numFmtId="0" fontId="6" fillId="7" borderId="1" xfId="0" applyFont="1" applyFill="1" applyBorder="1" applyAlignment="1">
      <alignment wrapText="1"/>
    </xf>
    <xf numFmtId="0" fontId="6" fillId="7" borderId="1" xfId="0" applyFont="1" applyFill="1" applyBorder="1"/>
    <xf numFmtId="0" fontId="6" fillId="7" borderId="1" xfId="0" applyFont="1" applyFill="1" applyBorder="1" applyAlignment="1">
      <alignment horizontal="center"/>
    </xf>
    <xf numFmtId="0" fontId="15" fillId="0" borderId="0" xfId="0" applyFont="1" applyBorder="1" applyAlignment="1"/>
    <xf numFmtId="0" fontId="23" fillId="0" borderId="0" xfId="0" applyFont="1" applyAlignment="1"/>
    <xf numFmtId="0" fontId="0" fillId="8" borderId="0" xfId="0" applyFill="1"/>
    <xf numFmtId="166" fontId="13" fillId="8" borderId="0" xfId="0" applyNumberFormat="1" applyFont="1" applyFill="1"/>
    <xf numFmtId="4" fontId="0" fillId="0" borderId="0" xfId="0" applyNumberFormat="1"/>
    <xf numFmtId="4" fontId="8" fillId="0" borderId="0" xfId="0" applyNumberFormat="1" applyFont="1"/>
    <xf numFmtId="4" fontId="24" fillId="0" borderId="0" xfId="0" applyNumberFormat="1" applyFont="1"/>
    <xf numFmtId="165" fontId="8" fillId="0" borderId="0" xfId="1" applyNumberFormat="1" applyFont="1"/>
    <xf numFmtId="165" fontId="11" fillId="6" borderId="15" xfId="1" applyNumberFormat="1" applyFont="1" applyFill="1" applyBorder="1"/>
    <xf numFmtId="165" fontId="0" fillId="0" borderId="0" xfId="0" applyNumberFormat="1"/>
    <xf numFmtId="43" fontId="24" fillId="0" borderId="0" xfId="0" applyNumberFormat="1" applyFont="1"/>
    <xf numFmtId="43" fontId="11" fillId="3" borderId="0" xfId="1" applyFont="1" applyFill="1"/>
    <xf numFmtId="166" fontId="11" fillId="3" borderId="0" xfId="0" applyNumberFormat="1" applyFont="1" applyFill="1"/>
    <xf numFmtId="0" fontId="5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0" fillId="0" borderId="6" xfId="0" applyFont="1" applyBorder="1" applyAlignment="1">
      <alignment horizontal="center" wrapText="1"/>
    </xf>
    <xf numFmtId="0" fontId="22" fillId="0" borderId="8" xfId="0" applyFont="1" applyBorder="1" applyAlignment="1">
      <alignment horizontal="center" vertical="top" wrapText="1" readingOrder="1"/>
    </xf>
    <xf numFmtId="0" fontId="22" fillId="0" borderId="0" xfId="0" applyFont="1" applyBorder="1" applyAlignment="1">
      <alignment horizontal="center" vertical="top" wrapText="1" readingOrder="1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4" fillId="4" borderId="9" xfId="0" applyFont="1" applyFill="1" applyBorder="1" applyAlignment="1">
      <alignment horizontal="left" vertical="center"/>
    </xf>
    <xf numFmtId="43" fontId="14" fillId="4" borderId="9" xfId="1" applyFont="1" applyFill="1" applyBorder="1" applyAlignment="1">
      <alignment horizontal="center" vertical="center" wrapText="1"/>
    </xf>
    <xf numFmtId="43" fontId="14" fillId="4" borderId="12" xfId="1" applyFont="1" applyFill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 readingOrder="1"/>
    </xf>
    <xf numFmtId="0" fontId="16" fillId="0" borderId="0" xfId="0" applyFont="1" applyBorder="1" applyAlignment="1">
      <alignment horizontal="center" vertical="center" wrapText="1" readingOrder="1"/>
    </xf>
    <xf numFmtId="0" fontId="17" fillId="0" borderId="8" xfId="0" applyFont="1" applyBorder="1" applyAlignment="1">
      <alignment horizontal="center" vertical="top" wrapText="1" readingOrder="1"/>
    </xf>
    <xf numFmtId="0" fontId="17" fillId="0" borderId="0" xfId="0" applyFont="1" applyBorder="1" applyAlignment="1">
      <alignment horizontal="center" vertical="top" wrapText="1" readingOrder="1"/>
    </xf>
    <xf numFmtId="0" fontId="18" fillId="0" borderId="8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top" wrapText="1" readingOrder="1"/>
    </xf>
    <xf numFmtId="0" fontId="19" fillId="0" borderId="0" xfId="0" applyFont="1" applyBorder="1" applyAlignment="1">
      <alignment horizontal="center" vertical="top" wrapText="1" readingOrder="1"/>
    </xf>
    <xf numFmtId="0" fontId="14" fillId="5" borderId="10" xfId="0" applyFont="1" applyFill="1" applyBorder="1" applyAlignment="1">
      <alignment horizontal="center" vertical="center"/>
    </xf>
    <xf numFmtId="0" fontId="14" fillId="5" borderId="11" xfId="0" applyFont="1" applyFill="1" applyBorder="1" applyAlignment="1">
      <alignment horizontal="center" vertical="center"/>
    </xf>
    <xf numFmtId="0" fontId="14" fillId="5" borderId="17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</xdr:row>
      <xdr:rowOff>0</xdr:rowOff>
    </xdr:from>
    <xdr:to>
      <xdr:col>0</xdr:col>
      <xdr:colOff>752475</xdr:colOff>
      <xdr:row>6</xdr:row>
      <xdr:rowOff>45292</xdr:rowOff>
    </xdr:to>
    <xdr:pic>
      <xdr:nvPicPr>
        <xdr:cNvPr id="2" name="Imagen 1" descr="unnamed">
          <a:extLst>
            <a:ext uri="{FF2B5EF4-FFF2-40B4-BE49-F238E27FC236}">
              <a16:creationId xmlns:a16="http://schemas.microsoft.com/office/drawing/2014/main" id="{1354600C-E2C8-4AA7-A9AC-1E16AADEF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4" y="190500"/>
          <a:ext cx="742951" cy="8358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9525</xdr:colOff>
      <xdr:row>2</xdr:row>
      <xdr:rowOff>57150</xdr:rowOff>
    </xdr:from>
    <xdr:to>
      <xdr:col>10</xdr:col>
      <xdr:colOff>55244</xdr:colOff>
      <xdr:row>3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24495031-5439-4B73-B934-77B9B037D54E}"/>
            </a:ext>
          </a:extLst>
        </xdr:cNvPr>
        <xdr:cNvSpPr txBox="1"/>
      </xdr:nvSpPr>
      <xdr:spPr>
        <a:xfrm>
          <a:off x="5124450" y="771525"/>
          <a:ext cx="0" cy="161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OGO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923925</xdr:colOff>
      <xdr:row>2</xdr:row>
      <xdr:rowOff>352424</xdr:rowOff>
    </xdr:from>
    <xdr:to>
      <xdr:col>2</xdr:col>
      <xdr:colOff>1000125</xdr:colOff>
      <xdr:row>3</xdr:row>
      <xdr:rowOff>57148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7E8727BE-7EBC-4705-8E68-C2EDDFC856CB}"/>
            </a:ext>
          </a:extLst>
        </xdr:cNvPr>
        <xdr:cNvSpPr txBox="1"/>
      </xdr:nvSpPr>
      <xdr:spPr>
        <a:xfrm flipV="1">
          <a:off x="6962775" y="733424"/>
          <a:ext cx="76200" cy="666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LOO</a:t>
          </a:r>
        </a:p>
      </xdr:txBody>
    </xdr:sp>
    <xdr:clientData/>
  </xdr:twoCellAnchor>
  <xdr:twoCellAnchor>
    <xdr:from>
      <xdr:col>0</xdr:col>
      <xdr:colOff>0</xdr:colOff>
      <xdr:row>2</xdr:row>
      <xdr:rowOff>161925</xdr:rowOff>
    </xdr:from>
    <xdr:to>
      <xdr:col>0</xdr:col>
      <xdr:colOff>1504949</xdr:colOff>
      <xdr:row>5</xdr:row>
      <xdr:rowOff>28575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BC1FFF0D-8D0C-4348-AD23-A98C606A0CE7}"/>
            </a:ext>
          </a:extLst>
        </xdr:cNvPr>
        <xdr:cNvSpPr txBox="1"/>
      </xdr:nvSpPr>
      <xdr:spPr>
        <a:xfrm>
          <a:off x="0" y="542925"/>
          <a:ext cx="15049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2</xdr:row>
      <xdr:rowOff>57150</xdr:rowOff>
    </xdr:from>
    <xdr:to>
      <xdr:col>10</xdr:col>
      <xdr:colOff>55244</xdr:colOff>
      <xdr:row>3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FC223AE4-EAB1-47B7-862F-89951AB98F4D}"/>
            </a:ext>
          </a:extLst>
        </xdr:cNvPr>
        <xdr:cNvSpPr txBox="1"/>
      </xdr:nvSpPr>
      <xdr:spPr>
        <a:xfrm>
          <a:off x="11163300" y="685800"/>
          <a:ext cx="45719" cy="161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1</xdr:col>
      <xdr:colOff>9525</xdr:colOff>
      <xdr:row>1</xdr:row>
      <xdr:rowOff>219074</xdr:rowOff>
    </xdr:from>
    <xdr:to>
      <xdr:col>1</xdr:col>
      <xdr:colOff>55244</xdr:colOff>
      <xdr:row>3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FA31FA40-3E65-4228-84A2-2440259DE0F3}"/>
            </a:ext>
          </a:extLst>
        </xdr:cNvPr>
        <xdr:cNvSpPr txBox="1"/>
      </xdr:nvSpPr>
      <xdr:spPr>
        <a:xfrm>
          <a:off x="95250" y="581024"/>
          <a:ext cx="45719" cy="2667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IN.                      (si aplica)</a:t>
          </a:r>
          <a:endParaRPr lang="es-US" sz="1100"/>
        </a:p>
      </xdr:txBody>
    </xdr:sp>
    <xdr:clientData/>
  </xdr:twoCellAnchor>
  <xdr:twoCellAnchor editAs="oneCell">
    <xdr:from>
      <xdr:col>1</xdr:col>
      <xdr:colOff>381000</xdr:colOff>
      <xdr:row>0</xdr:row>
      <xdr:rowOff>352425</xdr:rowOff>
    </xdr:from>
    <xdr:to>
      <xdr:col>1</xdr:col>
      <xdr:colOff>1338155</xdr:colOff>
      <xdr:row>4</xdr:row>
      <xdr:rowOff>66675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7AB2D85-7E38-4B07-9EA0-A094268AC7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352425"/>
          <a:ext cx="957155" cy="8286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gonzalez/Desktop/EscritorioJCG/2023/Ejecuciones/EJECUCION%20PRESUPUESTARIA%20%20JULIO%20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. VARIAC."/>
      <sheetName val="INFO. DE ING."/>
      <sheetName val="ESTRUCT PROG."/>
      <sheetName val="RES. MENS. DE GASTO"/>
      <sheetName val="PROG. 11.Direccion y Coord."/>
      <sheetName val="PROG. 11. Venta y Arrendamiento"/>
      <sheetName val="PROG. 11. Enc. Prod. y Form. C."/>
      <sheetName val="PROG. 11. Inc. y Acel. de Indus"/>
      <sheetName val="Prog. 11. Programas Productiv. "/>
      <sheetName val="Prog. 11. Programas de Innovac."/>
      <sheetName val="Prog. 11 Asesoría y Asistencia "/>
      <sheetName val="Prog. 11. Elab. del Reg. Indust"/>
      <sheetName val="Prog. 11. Calificación Industri"/>
      <sheetName val="PROG. 99"/>
      <sheetName val="TCambios"/>
    </sheetNames>
    <sheetDataSet>
      <sheetData sheetId="0"/>
      <sheetData sheetId="1"/>
      <sheetData sheetId="2"/>
      <sheetData sheetId="3">
        <row r="12">
          <cell r="K12">
            <v>0</v>
          </cell>
        </row>
        <row r="310">
          <cell r="K310">
            <v>2667351.2200000002</v>
          </cell>
        </row>
        <row r="311">
          <cell r="K311">
            <v>2845802.57</v>
          </cell>
        </row>
        <row r="319">
          <cell r="K319">
            <v>76513700.82809028</v>
          </cell>
        </row>
        <row r="320">
          <cell r="K320">
            <v>4000000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8280C-9B5A-4446-A5CF-CC8C1E4244DD}">
  <dimension ref="A2:Q27"/>
  <sheetViews>
    <sheetView workbookViewId="0">
      <selection activeCell="L16" sqref="L16"/>
    </sheetView>
  </sheetViews>
  <sheetFormatPr baseColWidth="10" defaultRowHeight="15" x14ac:dyDescent="0.25"/>
  <cols>
    <col min="1" max="1" width="13.140625" customWidth="1"/>
    <col min="2" max="2" width="17.42578125" bestFit="1" customWidth="1"/>
    <col min="3" max="3" width="17.28515625" customWidth="1"/>
    <col min="4" max="4" width="16.140625" customWidth="1"/>
  </cols>
  <sheetData>
    <row r="2" spans="1:17" ht="18.75" customHeight="1" x14ac:dyDescent="0.25">
      <c r="B2" s="85" t="s">
        <v>108</v>
      </c>
      <c r="C2" s="86"/>
      <c r="D2" s="86"/>
      <c r="E2" s="86"/>
      <c r="F2" s="86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1:17" ht="15.75" x14ac:dyDescent="0.25">
      <c r="A3" s="1"/>
      <c r="B3" s="87" t="s">
        <v>119</v>
      </c>
      <c r="C3" s="88"/>
      <c r="D3" s="88"/>
      <c r="E3" s="88"/>
      <c r="F3" s="88"/>
      <c r="G3" s="64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7" ht="15.75" x14ac:dyDescent="0.25">
      <c r="A4" s="1"/>
      <c r="B4" s="87" t="s">
        <v>105</v>
      </c>
      <c r="C4" s="88"/>
      <c r="D4" s="88"/>
      <c r="E4" s="88"/>
      <c r="F4" s="88"/>
      <c r="G4" s="64"/>
    </row>
    <row r="5" spans="1:17" ht="15.75" x14ac:dyDescent="0.25">
      <c r="A5" s="1"/>
      <c r="B5" s="1"/>
      <c r="C5" s="1"/>
      <c r="D5" s="1"/>
      <c r="E5" s="1"/>
      <c r="F5" s="1"/>
    </row>
    <row r="6" spans="1:17" ht="15.75" x14ac:dyDescent="0.25">
      <c r="A6" s="1"/>
      <c r="B6" s="1"/>
      <c r="C6" s="1"/>
      <c r="D6" s="1"/>
      <c r="E6" s="1"/>
      <c r="F6" s="1"/>
    </row>
    <row r="7" spans="1:17" ht="20.25" x14ac:dyDescent="0.3">
      <c r="A7" s="1"/>
      <c r="B7" s="84" t="s">
        <v>114</v>
      </c>
      <c r="C7" s="84"/>
      <c r="D7" s="84"/>
      <c r="E7" s="84"/>
      <c r="F7" s="1"/>
    </row>
    <row r="8" spans="1:17" ht="15.75" x14ac:dyDescent="0.25">
      <c r="A8" s="1"/>
      <c r="B8" s="65"/>
      <c r="C8" s="66" t="s">
        <v>116</v>
      </c>
      <c r="D8" s="67" t="s">
        <v>117</v>
      </c>
      <c r="E8" s="68" t="s">
        <v>107</v>
      </c>
      <c r="F8" s="1"/>
    </row>
    <row r="9" spans="1:17" ht="15.75" x14ac:dyDescent="0.25">
      <c r="A9" s="1"/>
      <c r="B9" s="3" t="s">
        <v>115</v>
      </c>
      <c r="C9" s="60">
        <v>1319047863</v>
      </c>
      <c r="D9" s="60">
        <v>1241390778</v>
      </c>
      <c r="E9" s="60">
        <f>+D9/C9</f>
        <v>0.94112640854185592</v>
      </c>
      <c r="F9" s="1"/>
    </row>
    <row r="10" spans="1:17" ht="15.75" x14ac:dyDescent="0.25">
      <c r="A10" s="1"/>
      <c r="B10" s="1"/>
      <c r="C10" s="60"/>
      <c r="D10" s="60"/>
      <c r="E10" s="60"/>
      <c r="F10" s="1"/>
    </row>
    <row r="11" spans="1:17" ht="15.75" x14ac:dyDescent="0.25">
      <c r="A11" s="1"/>
      <c r="B11" s="3" t="s">
        <v>118</v>
      </c>
      <c r="C11" s="60"/>
      <c r="D11" s="60"/>
      <c r="E11" s="60"/>
      <c r="F11" s="1"/>
    </row>
    <row r="12" spans="1:17" ht="23.25" x14ac:dyDescent="0.25">
      <c r="A12" s="1"/>
      <c r="B12" s="58" t="s">
        <v>121</v>
      </c>
      <c r="C12" s="60">
        <v>43391881</v>
      </c>
      <c r="D12" s="60">
        <f>56897483+100393817</f>
        <v>157291300</v>
      </c>
      <c r="E12" s="60">
        <f>+D12/C12</f>
        <v>3.6249016261820963</v>
      </c>
      <c r="F12" s="1"/>
    </row>
    <row r="13" spans="1:17" ht="15.75" x14ac:dyDescent="0.25">
      <c r="A13" s="1"/>
      <c r="B13" s="2"/>
      <c r="C13" s="60"/>
      <c r="D13" s="60"/>
      <c r="E13" s="60"/>
      <c r="F13" s="1"/>
    </row>
    <row r="14" spans="1:17" ht="16.5" thickBot="1" x14ac:dyDescent="0.3">
      <c r="A14" s="1"/>
      <c r="B14" s="3" t="s">
        <v>120</v>
      </c>
      <c r="C14" s="62">
        <f>SUM(C9:C13)</f>
        <v>1362439744</v>
      </c>
      <c r="D14" s="62">
        <f>SUM(D9:D13)</f>
        <v>1398682078</v>
      </c>
      <c r="E14" s="61">
        <f>+D14/C14</f>
        <v>1.0266010545857946</v>
      </c>
      <c r="F14" s="1"/>
    </row>
    <row r="15" spans="1:17" ht="16.5" thickTop="1" x14ac:dyDescent="0.25">
      <c r="A15" s="1"/>
      <c r="B15" s="1"/>
      <c r="C15" s="1"/>
      <c r="D15" s="1"/>
      <c r="E15" s="59"/>
      <c r="F15" s="1"/>
    </row>
    <row r="16" spans="1:17" ht="15.75" x14ac:dyDescent="0.25">
      <c r="A16" s="1"/>
      <c r="B16" s="1"/>
      <c r="C16" s="1"/>
      <c r="D16" s="1"/>
      <c r="E16" s="1"/>
      <c r="F16" s="1"/>
    </row>
    <row r="17" spans="1:6" ht="15.75" x14ac:dyDescent="0.25">
      <c r="A17" s="1"/>
      <c r="B17" s="1"/>
      <c r="C17" s="1"/>
      <c r="D17" s="1"/>
      <c r="E17" s="1"/>
      <c r="F17" s="1"/>
    </row>
    <row r="18" spans="1:6" ht="20.25" x14ac:dyDescent="0.3">
      <c r="A18" s="1"/>
      <c r="B18" s="84" t="s">
        <v>10</v>
      </c>
      <c r="C18" s="84"/>
      <c r="D18" s="84"/>
      <c r="E18" s="84"/>
      <c r="F18" s="1"/>
    </row>
    <row r="19" spans="1:6" ht="15.75" x14ac:dyDescent="0.25">
      <c r="A19" s="1"/>
      <c r="B19" s="65"/>
      <c r="C19" s="66" t="s">
        <v>116</v>
      </c>
      <c r="D19" s="67" t="s">
        <v>117</v>
      </c>
      <c r="E19" s="68" t="s">
        <v>107</v>
      </c>
      <c r="F19" s="1"/>
    </row>
    <row r="20" spans="1:6" ht="15.75" x14ac:dyDescent="0.25">
      <c r="A20" s="1"/>
      <c r="B20" s="3" t="s">
        <v>10</v>
      </c>
      <c r="C20" s="60">
        <f>+EjeccTransp2024!D83</f>
        <v>1277901551.76</v>
      </c>
      <c r="D20" s="60">
        <f>+EjeccTransp2024!Q83</f>
        <v>252462902.92733482</v>
      </c>
      <c r="E20" s="60">
        <f>+D20/C20</f>
        <v>0.19756052614509176</v>
      </c>
      <c r="F20" s="1"/>
    </row>
    <row r="21" spans="1:6" ht="15.75" x14ac:dyDescent="0.25">
      <c r="A21" s="1"/>
      <c r="B21" s="2"/>
      <c r="C21" s="60"/>
      <c r="D21" s="60"/>
      <c r="E21" s="60"/>
      <c r="F21" s="1"/>
    </row>
    <row r="22" spans="1:6" ht="16.5" thickBot="1" x14ac:dyDescent="0.3">
      <c r="A22" s="1"/>
      <c r="B22" s="3" t="s">
        <v>120</v>
      </c>
      <c r="C22" s="62">
        <f>SUM(C20:C21)</f>
        <v>1277901551.76</v>
      </c>
      <c r="D22" s="62">
        <f>SUM(D20:D21)</f>
        <v>252462902.92733482</v>
      </c>
      <c r="E22" s="61">
        <f>+D22/C22</f>
        <v>0.19756052614509176</v>
      </c>
      <c r="F22" s="1"/>
    </row>
    <row r="23" spans="1:6" ht="16.5" thickTop="1" x14ac:dyDescent="0.25">
      <c r="A23" s="1"/>
      <c r="B23" s="1"/>
      <c r="C23" s="1"/>
      <c r="D23" s="1"/>
      <c r="E23" s="59"/>
      <c r="F23" s="1"/>
    </row>
    <row r="24" spans="1:6" ht="15.75" x14ac:dyDescent="0.25">
      <c r="A24" s="1"/>
      <c r="B24" s="1"/>
      <c r="C24" s="1"/>
      <c r="D24" s="1"/>
      <c r="E24" s="1"/>
      <c r="F24" s="1"/>
    </row>
    <row r="25" spans="1:6" ht="15.75" x14ac:dyDescent="0.25">
      <c r="A25" s="1"/>
      <c r="B25" s="1"/>
      <c r="C25" s="1"/>
      <c r="D25" s="1"/>
      <c r="E25" s="1"/>
      <c r="F25" s="1"/>
    </row>
    <row r="26" spans="1:6" ht="15.75" x14ac:dyDescent="0.25">
      <c r="A26" s="1"/>
      <c r="B26" s="82" t="s">
        <v>122</v>
      </c>
      <c r="C26" s="82"/>
      <c r="D26" s="1"/>
      <c r="E26" s="1"/>
      <c r="F26" s="1"/>
    </row>
    <row r="27" spans="1:6" ht="15.75" x14ac:dyDescent="0.25">
      <c r="B27" s="83" t="s">
        <v>11</v>
      </c>
      <c r="C27" s="83"/>
      <c r="D27" s="1"/>
      <c r="E27" s="1"/>
    </row>
  </sheetData>
  <mergeCells count="7">
    <mergeCell ref="B26:C26"/>
    <mergeCell ref="B27:C27"/>
    <mergeCell ref="B7:E7"/>
    <mergeCell ref="B18:E18"/>
    <mergeCell ref="B2:F2"/>
    <mergeCell ref="B3:F3"/>
    <mergeCell ref="B4:F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1563E-62BF-4F17-AB2D-A11D4247A03D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A3AB71-6F8F-4ED1-B78D-188AACC543AA}">
  <dimension ref="A3:W318"/>
  <sheetViews>
    <sheetView workbookViewId="0">
      <selection activeCell="M91" sqref="M91"/>
    </sheetView>
  </sheetViews>
  <sheetFormatPr baseColWidth="10" defaultColWidth="11.42578125" defaultRowHeight="15" x14ac:dyDescent="0.25"/>
  <cols>
    <col min="1" max="1" width="73" customWidth="1"/>
    <col min="2" max="2" width="17.5703125" customWidth="1"/>
    <col min="3" max="3" width="16.7109375" customWidth="1"/>
    <col min="19" max="19" width="13.28515625" customWidth="1"/>
    <col min="20" max="26" width="0" hidden="1" customWidth="1"/>
  </cols>
  <sheetData>
    <row r="3" spans="1:22" ht="28.5" customHeight="1" x14ac:dyDescent="0.25">
      <c r="A3" s="92" t="s">
        <v>12</v>
      </c>
      <c r="B3" s="93"/>
      <c r="C3" s="93"/>
      <c r="D3" s="17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22" ht="21" customHeight="1" x14ac:dyDescent="0.25">
      <c r="A4" s="94" t="s">
        <v>13</v>
      </c>
      <c r="B4" s="95"/>
      <c r="C4" s="95"/>
      <c r="D4" s="19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22" ht="15.75" x14ac:dyDescent="0.25">
      <c r="A5" s="96" t="s">
        <v>14</v>
      </c>
      <c r="B5" s="97"/>
      <c r="C5" s="97"/>
      <c r="D5" s="21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22" ht="15.75" customHeight="1" x14ac:dyDescent="0.25">
      <c r="A6" s="98" t="s">
        <v>100</v>
      </c>
      <c r="B6" s="99"/>
      <c r="C6" s="99"/>
      <c r="D6" s="23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1:22" ht="15.75" customHeight="1" x14ac:dyDescent="0.25">
      <c r="A7" s="98" t="s">
        <v>16</v>
      </c>
      <c r="B7" s="99"/>
      <c r="C7" s="99"/>
      <c r="D7" s="25"/>
      <c r="E7" s="24"/>
      <c r="F7" s="24"/>
      <c r="G7" s="24"/>
      <c r="H7" s="24"/>
      <c r="I7" s="24"/>
      <c r="J7" s="24"/>
      <c r="K7" s="24"/>
      <c r="L7" s="24"/>
      <c r="M7" s="24"/>
      <c r="N7" s="24"/>
    </row>
    <row r="9" spans="1:22" ht="15" customHeight="1" x14ac:dyDescent="0.25">
      <c r="A9" s="89" t="s">
        <v>17</v>
      </c>
      <c r="B9" s="90" t="s">
        <v>18</v>
      </c>
      <c r="C9" s="90" t="s">
        <v>19</v>
      </c>
      <c r="D9" s="26"/>
    </row>
    <row r="10" spans="1:22" ht="23.25" customHeight="1" x14ac:dyDescent="0.25">
      <c r="A10" s="89"/>
      <c r="B10" s="91"/>
      <c r="C10" s="91"/>
      <c r="D10" s="26"/>
    </row>
    <row r="11" spans="1:22" x14ac:dyDescent="0.25">
      <c r="A11" s="8" t="s">
        <v>25</v>
      </c>
      <c r="B11" s="9"/>
      <c r="C11" s="9"/>
      <c r="D11" s="26"/>
      <c r="S11" s="74">
        <v>6675672</v>
      </c>
      <c r="V11">
        <v>6675675</v>
      </c>
    </row>
    <row r="12" spans="1:22" x14ac:dyDescent="0.25">
      <c r="A12" s="10" t="s">
        <v>26</v>
      </c>
      <c r="B12" s="11"/>
      <c r="D12" s="26"/>
    </row>
    <row r="13" spans="1:22" x14ac:dyDescent="0.25">
      <c r="A13" s="12" t="s">
        <v>27</v>
      </c>
      <c r="B13" s="13"/>
      <c r="D13" s="26"/>
    </row>
    <row r="14" spans="1:22" x14ac:dyDescent="0.25">
      <c r="A14" s="12" t="s">
        <v>28</v>
      </c>
      <c r="B14" s="13"/>
      <c r="D14" s="26"/>
    </row>
    <row r="15" spans="1:22" x14ac:dyDescent="0.25">
      <c r="A15" s="12" t="s">
        <v>29</v>
      </c>
      <c r="B15" s="13"/>
      <c r="D15" s="26"/>
    </row>
    <row r="16" spans="1:22" x14ac:dyDescent="0.25">
      <c r="A16" s="12" t="s">
        <v>30</v>
      </c>
      <c r="B16" s="13"/>
      <c r="D16" s="26"/>
    </row>
    <row r="17" spans="1:23" x14ac:dyDescent="0.25">
      <c r="A17" s="12" t="s">
        <v>31</v>
      </c>
      <c r="B17" s="13"/>
      <c r="D17" s="26"/>
    </row>
    <row r="18" spans="1:23" x14ac:dyDescent="0.25">
      <c r="A18" s="10" t="s">
        <v>32</v>
      </c>
      <c r="B18" s="11"/>
      <c r="D18" s="26"/>
    </row>
    <row r="19" spans="1:23" x14ac:dyDescent="0.25">
      <c r="A19" s="12" t="s">
        <v>33</v>
      </c>
      <c r="B19" s="13"/>
      <c r="D19" s="26"/>
      <c r="S19" s="73">
        <v>30857878.600000001</v>
      </c>
      <c r="V19">
        <v>28360851.890000001</v>
      </c>
    </row>
    <row r="20" spans="1:23" x14ac:dyDescent="0.25">
      <c r="A20" s="12" t="s">
        <v>34</v>
      </c>
      <c r="B20" s="13"/>
      <c r="D20" s="26"/>
    </row>
    <row r="21" spans="1:23" x14ac:dyDescent="0.25">
      <c r="A21" s="12" t="s">
        <v>35</v>
      </c>
      <c r="B21" s="13"/>
      <c r="D21" s="26"/>
    </row>
    <row r="22" spans="1:23" x14ac:dyDescent="0.25">
      <c r="A22" s="12" t="s">
        <v>36</v>
      </c>
      <c r="B22" s="13"/>
      <c r="D22" s="26"/>
      <c r="S22" s="73">
        <v>88729040.159999996</v>
      </c>
      <c r="V22">
        <v>34110162.689999998</v>
      </c>
    </row>
    <row r="23" spans="1:23" x14ac:dyDescent="0.25">
      <c r="A23" s="12" t="s">
        <v>37</v>
      </c>
      <c r="B23" s="13"/>
      <c r="S23" s="73">
        <v>4287149.38</v>
      </c>
      <c r="V23">
        <v>2574374.0099999998</v>
      </c>
    </row>
    <row r="24" spans="1:23" x14ac:dyDescent="0.25">
      <c r="A24" s="12" t="s">
        <v>38</v>
      </c>
      <c r="B24" s="13"/>
    </row>
    <row r="25" spans="1:23" ht="24.75" customHeight="1" x14ac:dyDescent="0.25">
      <c r="A25" s="14" t="s">
        <v>39</v>
      </c>
      <c r="B25" s="13"/>
    </row>
    <row r="26" spans="1:23" x14ac:dyDescent="0.25">
      <c r="A26" s="12" t="s">
        <v>40</v>
      </c>
      <c r="B26" s="13"/>
      <c r="S26" s="73">
        <v>2816356.51</v>
      </c>
      <c r="V26">
        <v>1589950.65</v>
      </c>
    </row>
    <row r="27" spans="1:23" x14ac:dyDescent="0.25">
      <c r="A27" s="12" t="s">
        <v>41</v>
      </c>
      <c r="B27" s="13"/>
    </row>
    <row r="28" spans="1:23" x14ac:dyDescent="0.25">
      <c r="A28" s="10" t="s">
        <v>42</v>
      </c>
      <c r="B28" s="11"/>
      <c r="U28" s="45"/>
      <c r="V28" s="45"/>
      <c r="W28" s="45"/>
    </row>
    <row r="29" spans="1:23" ht="15.75" x14ac:dyDescent="0.25">
      <c r="A29" s="12" t="s">
        <v>43</v>
      </c>
      <c r="B29" s="13"/>
      <c r="V29" s="5"/>
    </row>
    <row r="30" spans="1:23" ht="15.75" x14ac:dyDescent="0.25">
      <c r="A30" s="12" t="s">
        <v>44</v>
      </c>
      <c r="B30" s="13"/>
      <c r="V30" s="1"/>
    </row>
    <row r="31" spans="1:23" ht="15.75" x14ac:dyDescent="0.25">
      <c r="A31" s="12" t="s">
        <v>45</v>
      </c>
      <c r="B31" s="13"/>
      <c r="V31" s="1"/>
    </row>
    <row r="32" spans="1:23" x14ac:dyDescent="0.25">
      <c r="A32" s="12" t="s">
        <v>46</v>
      </c>
      <c r="B32" s="13"/>
      <c r="V32" s="4"/>
    </row>
    <row r="33" spans="1:22" ht="15.75" x14ac:dyDescent="0.25">
      <c r="A33" s="12" t="s">
        <v>47</v>
      </c>
      <c r="B33" s="13"/>
      <c r="V33" s="5"/>
    </row>
    <row r="34" spans="1:22" ht="15.75" x14ac:dyDescent="0.25">
      <c r="A34" s="12" t="s">
        <v>48</v>
      </c>
      <c r="B34" s="13"/>
      <c r="V34" s="5"/>
    </row>
    <row r="35" spans="1:22" ht="15.75" x14ac:dyDescent="0.25">
      <c r="A35" s="12" t="s">
        <v>49</v>
      </c>
      <c r="B35" s="13"/>
      <c r="V35" s="5"/>
    </row>
    <row r="36" spans="1:22" ht="15.75" x14ac:dyDescent="0.25">
      <c r="A36" s="12" t="s">
        <v>50</v>
      </c>
      <c r="B36" s="13"/>
      <c r="V36" s="1"/>
    </row>
    <row r="37" spans="1:22" ht="15.75" x14ac:dyDescent="0.25">
      <c r="A37" s="12" t="s">
        <v>51</v>
      </c>
      <c r="B37" s="13"/>
      <c r="V37" s="1"/>
    </row>
    <row r="38" spans="1:22" x14ac:dyDescent="0.25">
      <c r="A38" s="10" t="s">
        <v>52</v>
      </c>
      <c r="B38" s="11"/>
    </row>
    <row r="39" spans="1:22" x14ac:dyDescent="0.25">
      <c r="A39" s="12" t="s">
        <v>53</v>
      </c>
      <c r="B39" s="13"/>
    </row>
    <row r="40" spans="1:22" x14ac:dyDescent="0.25">
      <c r="A40" s="12" t="s">
        <v>54</v>
      </c>
      <c r="B40" s="13"/>
    </row>
    <row r="41" spans="1:22" x14ac:dyDescent="0.25">
      <c r="A41" s="12" t="s">
        <v>55</v>
      </c>
      <c r="B41" s="13"/>
    </row>
    <row r="42" spans="1:22" x14ac:dyDescent="0.25">
      <c r="A42" s="12" t="s">
        <v>56</v>
      </c>
      <c r="B42" s="13"/>
    </row>
    <row r="43" spans="1:22" x14ac:dyDescent="0.25">
      <c r="A43" s="12" t="s">
        <v>57</v>
      </c>
      <c r="B43" s="13"/>
    </row>
    <row r="44" spans="1:22" x14ac:dyDescent="0.25">
      <c r="A44" s="12" t="s">
        <v>58</v>
      </c>
      <c r="B44" s="13"/>
    </row>
    <row r="45" spans="1:22" x14ac:dyDescent="0.25">
      <c r="A45" s="12" t="s">
        <v>59</v>
      </c>
      <c r="B45" s="13"/>
    </row>
    <row r="46" spans="1:22" x14ac:dyDescent="0.25">
      <c r="A46" s="12" t="s">
        <v>60</v>
      </c>
      <c r="B46" s="13"/>
    </row>
    <row r="47" spans="1:22" x14ac:dyDescent="0.25">
      <c r="A47" s="10" t="s">
        <v>61</v>
      </c>
      <c r="B47" s="11"/>
    </row>
    <row r="48" spans="1:22" x14ac:dyDescent="0.25">
      <c r="A48" s="12" t="s">
        <v>62</v>
      </c>
      <c r="B48" s="13"/>
    </row>
    <row r="49" spans="1:2" x14ac:dyDescent="0.25">
      <c r="A49" s="12" t="s">
        <v>63</v>
      </c>
      <c r="B49" s="13"/>
    </row>
    <row r="50" spans="1:2" x14ac:dyDescent="0.25">
      <c r="A50" s="12" t="s">
        <v>64</v>
      </c>
      <c r="B50" s="13"/>
    </row>
    <row r="51" spans="1:2" x14ac:dyDescent="0.25">
      <c r="A51" s="12" t="s">
        <v>65</v>
      </c>
      <c r="B51" s="13"/>
    </row>
    <row r="52" spans="1:2" x14ac:dyDescent="0.25">
      <c r="A52" s="12" t="s">
        <v>66</v>
      </c>
      <c r="B52" s="13"/>
    </row>
    <row r="53" spans="1:2" x14ac:dyDescent="0.25">
      <c r="A53" s="12" t="s">
        <v>67</v>
      </c>
      <c r="B53" s="13"/>
    </row>
    <row r="54" spans="1:2" x14ac:dyDescent="0.25">
      <c r="A54" s="10" t="s">
        <v>68</v>
      </c>
      <c r="B54" s="11"/>
    </row>
    <row r="55" spans="1:2" x14ac:dyDescent="0.25">
      <c r="A55" s="12" t="s">
        <v>69</v>
      </c>
      <c r="B55" s="13"/>
    </row>
    <row r="56" spans="1:2" x14ac:dyDescent="0.25">
      <c r="A56" s="12" t="s">
        <v>70</v>
      </c>
      <c r="B56" s="13"/>
    </row>
    <row r="57" spans="1:2" x14ac:dyDescent="0.25">
      <c r="A57" s="12" t="s">
        <v>71</v>
      </c>
      <c r="B57" s="13"/>
    </row>
    <row r="58" spans="1:2" x14ac:dyDescent="0.25">
      <c r="A58" s="12" t="s">
        <v>72</v>
      </c>
      <c r="B58" s="13"/>
    </row>
    <row r="59" spans="1:2" x14ac:dyDescent="0.25">
      <c r="A59" s="12" t="s">
        <v>73</v>
      </c>
      <c r="B59" s="13"/>
    </row>
    <row r="60" spans="1:2" x14ac:dyDescent="0.25">
      <c r="A60" s="12" t="s">
        <v>74</v>
      </c>
      <c r="B60" s="13"/>
    </row>
    <row r="61" spans="1:2" x14ac:dyDescent="0.25">
      <c r="A61" s="12" t="s">
        <v>75</v>
      </c>
      <c r="B61" s="13"/>
    </row>
    <row r="62" spans="1:2" x14ac:dyDescent="0.25">
      <c r="A62" s="12" t="s">
        <v>76</v>
      </c>
      <c r="B62" s="13"/>
    </row>
    <row r="63" spans="1:2" x14ac:dyDescent="0.25">
      <c r="A63" s="12" t="s">
        <v>77</v>
      </c>
      <c r="B63" s="13"/>
    </row>
    <row r="64" spans="1:2" x14ac:dyDescent="0.25">
      <c r="A64" s="10" t="s">
        <v>78</v>
      </c>
      <c r="B64" s="11"/>
    </row>
    <row r="65" spans="1:3" x14ac:dyDescent="0.25">
      <c r="A65" s="12" t="s">
        <v>79</v>
      </c>
      <c r="B65" s="13"/>
    </row>
    <row r="66" spans="1:3" x14ac:dyDescent="0.25">
      <c r="A66" s="12" t="s">
        <v>80</v>
      </c>
      <c r="B66" s="13"/>
    </row>
    <row r="67" spans="1:3" x14ac:dyDescent="0.25">
      <c r="A67" s="12" t="s">
        <v>81</v>
      </c>
      <c r="B67" s="13"/>
    </row>
    <row r="68" spans="1:3" x14ac:dyDescent="0.25">
      <c r="A68" s="12" t="s">
        <v>82</v>
      </c>
      <c r="B68" s="13"/>
    </row>
    <row r="69" spans="1:3" x14ac:dyDescent="0.25">
      <c r="A69" s="10" t="s">
        <v>83</v>
      </c>
      <c r="B69" s="11"/>
    </row>
    <row r="70" spans="1:3" x14ac:dyDescent="0.25">
      <c r="A70" s="12" t="s">
        <v>84</v>
      </c>
      <c r="B70" s="13"/>
    </row>
    <row r="71" spans="1:3" x14ac:dyDescent="0.25">
      <c r="A71" s="12" t="s">
        <v>85</v>
      </c>
      <c r="B71" s="13"/>
    </row>
    <row r="72" spans="1:3" x14ac:dyDescent="0.25">
      <c r="A72" s="10" t="s">
        <v>86</v>
      </c>
      <c r="B72" s="11"/>
    </row>
    <row r="73" spans="1:3" x14ac:dyDescent="0.25">
      <c r="A73" s="12" t="s">
        <v>87</v>
      </c>
      <c r="B73" s="13"/>
    </row>
    <row r="74" spans="1:3" x14ac:dyDescent="0.25">
      <c r="A74" s="12" t="s">
        <v>88</v>
      </c>
      <c r="B74" s="13"/>
    </row>
    <row r="75" spans="1:3" x14ac:dyDescent="0.25">
      <c r="A75" s="12" t="s">
        <v>89</v>
      </c>
      <c r="B75" s="13"/>
    </row>
    <row r="76" spans="1:3" x14ac:dyDescent="0.25">
      <c r="A76" s="8" t="s">
        <v>90</v>
      </c>
      <c r="B76" s="9"/>
      <c r="C76" s="9"/>
    </row>
    <row r="77" spans="1:3" x14ac:dyDescent="0.25">
      <c r="A77" s="10" t="s">
        <v>91</v>
      </c>
      <c r="B77" s="11"/>
    </row>
    <row r="78" spans="1:3" x14ac:dyDescent="0.25">
      <c r="A78" s="12" t="s">
        <v>92</v>
      </c>
      <c r="B78" s="13"/>
    </row>
    <row r="79" spans="1:3" x14ac:dyDescent="0.25">
      <c r="A79" s="12" t="s">
        <v>93</v>
      </c>
      <c r="B79" s="13"/>
    </row>
    <row r="80" spans="1:3" x14ac:dyDescent="0.25">
      <c r="A80" s="10" t="s">
        <v>94</v>
      </c>
      <c r="B80" s="11"/>
    </row>
    <row r="81" spans="1:3" x14ac:dyDescent="0.25">
      <c r="A81" s="12" t="s">
        <v>95</v>
      </c>
      <c r="B81" s="13"/>
    </row>
    <row r="82" spans="1:3" x14ac:dyDescent="0.25">
      <c r="A82" s="12" t="s">
        <v>96</v>
      </c>
      <c r="B82" s="13"/>
    </row>
    <row r="83" spans="1:3" x14ac:dyDescent="0.25">
      <c r="A83" s="10" t="s">
        <v>97</v>
      </c>
      <c r="B83" s="11"/>
    </row>
    <row r="84" spans="1:3" x14ac:dyDescent="0.25">
      <c r="A84" s="12" t="s">
        <v>98</v>
      </c>
      <c r="B84" s="13"/>
    </row>
    <row r="85" spans="1:3" x14ac:dyDescent="0.25">
      <c r="A85" s="15" t="s">
        <v>99</v>
      </c>
      <c r="B85" s="16"/>
      <c r="C85" s="16"/>
    </row>
    <row r="90" spans="1:3" ht="15.75" thickBot="1" x14ac:dyDescent="0.3"/>
    <row r="91" spans="1:3" ht="26.25" customHeight="1" thickBot="1" x14ac:dyDescent="0.3">
      <c r="A91" s="27" t="s">
        <v>101</v>
      </c>
    </row>
    <row r="92" spans="1:3" ht="33.75" customHeight="1" thickBot="1" x14ac:dyDescent="0.3">
      <c r="A92" s="28" t="s">
        <v>102</v>
      </c>
    </row>
    <row r="93" spans="1:3" ht="75.75" thickBot="1" x14ac:dyDescent="0.3">
      <c r="A93" s="29" t="s">
        <v>103</v>
      </c>
    </row>
    <row r="307" spans="21:21" x14ac:dyDescent="0.25">
      <c r="U307" s="44">
        <f>+'[1]RES. MENS. DE GASTO'!K310</f>
        <v>2667351.2200000002</v>
      </c>
    </row>
    <row r="308" spans="21:21" x14ac:dyDescent="0.25">
      <c r="U308" s="44">
        <f>+'[1]RES. MENS. DE GASTO'!K311</f>
        <v>2845802.57</v>
      </c>
    </row>
    <row r="317" spans="21:21" x14ac:dyDescent="0.25">
      <c r="U317" s="75">
        <f>+'[1]RES. MENS. DE GASTO'!K319</f>
        <v>76513700.82809028</v>
      </c>
    </row>
    <row r="318" spans="21:21" x14ac:dyDescent="0.25">
      <c r="U318" s="75">
        <f>+'[1]RES. MENS. DE GASTO'!K320</f>
        <v>4000000</v>
      </c>
    </row>
  </sheetData>
  <mergeCells count="8">
    <mergeCell ref="A9:A10"/>
    <mergeCell ref="B9:B10"/>
    <mergeCell ref="C9:C10"/>
    <mergeCell ref="A3:C3"/>
    <mergeCell ref="A4:C4"/>
    <mergeCell ref="A5:C5"/>
    <mergeCell ref="A6:C6"/>
    <mergeCell ref="A7:C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94851-F9C1-4BFE-BEB7-E44E7199A608}">
  <dimension ref="B1:S88"/>
  <sheetViews>
    <sheetView tabSelected="1" zoomScaleNormal="100" workbookViewId="0">
      <selection activeCell="H10" sqref="H10"/>
    </sheetView>
  </sheetViews>
  <sheetFormatPr baseColWidth="10" defaultColWidth="11.42578125" defaultRowHeight="15" x14ac:dyDescent="0.25"/>
  <cols>
    <col min="1" max="1" width="1.28515625" customWidth="1"/>
    <col min="2" max="2" width="48.85546875" customWidth="1"/>
    <col min="3" max="3" width="13.5703125" customWidth="1"/>
    <col min="4" max="4" width="13" customWidth="1"/>
    <col min="5" max="5" width="11.85546875" customWidth="1"/>
    <col min="6" max="6" width="11.5703125" customWidth="1"/>
    <col min="7" max="7" width="13.140625" customWidth="1"/>
    <col min="8" max="8" width="12.28515625" customWidth="1"/>
    <col min="9" max="9" width="12.140625" hidden="1" customWidth="1"/>
    <col min="10" max="10" width="11.7109375" hidden="1" customWidth="1"/>
    <col min="11" max="11" width="11.5703125" hidden="1" customWidth="1"/>
    <col min="12" max="12" width="12.85546875" hidden="1" customWidth="1"/>
    <col min="13" max="13" width="10.7109375" hidden="1" customWidth="1"/>
    <col min="14" max="14" width="11.7109375" hidden="1" customWidth="1"/>
    <col min="15" max="15" width="12.28515625" hidden="1" customWidth="1"/>
    <col min="16" max="16" width="13" hidden="1" customWidth="1"/>
    <col min="17" max="17" width="12.7109375" customWidth="1"/>
    <col min="18" max="18" width="5.42578125" customWidth="1"/>
    <col min="19" max="19" width="11.7109375" customWidth="1"/>
    <col min="20" max="20" width="1.28515625" customWidth="1"/>
    <col min="21" max="24" width="11.42578125" customWidth="1"/>
  </cols>
  <sheetData>
    <row r="1" spans="2:19" ht="35.25" customHeight="1" x14ac:dyDescent="0.25">
      <c r="B1" s="92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36"/>
    </row>
    <row r="2" spans="2:19" ht="21" customHeight="1" x14ac:dyDescent="0.25">
      <c r="B2" s="85" t="s">
        <v>108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37"/>
    </row>
    <row r="3" spans="2:19" ht="15.75" x14ac:dyDescent="0.25">
      <c r="B3" s="96" t="s">
        <v>123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38"/>
    </row>
    <row r="4" spans="2:19" ht="15.75" customHeight="1" x14ac:dyDescent="0.25">
      <c r="B4" s="98" t="s">
        <v>15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25"/>
    </row>
    <row r="5" spans="2:19" ht="20.25" customHeight="1" x14ac:dyDescent="0.25">
      <c r="B5" s="99" t="s">
        <v>16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25"/>
    </row>
    <row r="7" spans="2:19" ht="25.5" customHeight="1" x14ac:dyDescent="0.25">
      <c r="B7" s="89" t="s">
        <v>17</v>
      </c>
      <c r="C7" s="90" t="s">
        <v>18</v>
      </c>
      <c r="D7" s="90" t="s">
        <v>19</v>
      </c>
      <c r="E7" s="100" t="s">
        <v>20</v>
      </c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  <c r="R7" s="39"/>
      <c r="S7" s="33" t="s">
        <v>106</v>
      </c>
    </row>
    <row r="8" spans="2:19" x14ac:dyDescent="0.25">
      <c r="B8" s="89"/>
      <c r="C8" s="91"/>
      <c r="D8" s="91"/>
      <c r="E8" s="6" t="s">
        <v>21</v>
      </c>
      <c r="F8" s="6" t="s">
        <v>0</v>
      </c>
      <c r="G8" s="6" t="s">
        <v>1</v>
      </c>
      <c r="H8" s="6" t="s">
        <v>2</v>
      </c>
      <c r="I8" s="7" t="s">
        <v>3</v>
      </c>
      <c r="J8" s="6" t="s">
        <v>4</v>
      </c>
      <c r="K8" s="7" t="s">
        <v>5</v>
      </c>
      <c r="L8" s="6" t="s">
        <v>22</v>
      </c>
      <c r="M8" s="6" t="s">
        <v>6</v>
      </c>
      <c r="N8" s="6" t="s">
        <v>7</v>
      </c>
      <c r="O8" s="6" t="s">
        <v>23</v>
      </c>
      <c r="P8" s="7" t="s">
        <v>8</v>
      </c>
      <c r="Q8" s="32" t="s">
        <v>24</v>
      </c>
      <c r="R8" s="41" t="s">
        <v>107</v>
      </c>
      <c r="S8" s="34" t="s">
        <v>9</v>
      </c>
    </row>
    <row r="9" spans="2:19" x14ac:dyDescent="0.25">
      <c r="B9" s="51" t="s">
        <v>25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40"/>
      <c r="S9" s="40"/>
    </row>
    <row r="10" spans="2:19" x14ac:dyDescent="0.25">
      <c r="B10" s="52" t="s">
        <v>26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71"/>
    </row>
    <row r="11" spans="2:19" x14ac:dyDescent="0.25">
      <c r="B11" s="53" t="s">
        <v>27</v>
      </c>
      <c r="C11" s="46">
        <v>283471338.86000001</v>
      </c>
      <c r="D11" s="46">
        <v>283471338.86000001</v>
      </c>
      <c r="E11" s="46">
        <v>26594166.089628316</v>
      </c>
      <c r="F11" s="46">
        <v>22866492.769696202</v>
      </c>
      <c r="G11" s="46">
        <v>21809231.609708324</v>
      </c>
      <c r="H11" s="46">
        <v>20870185.389646754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72">
        <v>92140075.858679593</v>
      </c>
      <c r="R11" s="47">
        <v>0.32504194684805671</v>
      </c>
      <c r="S11" s="76">
        <v>191331263.00132042</v>
      </c>
    </row>
    <row r="12" spans="2:19" x14ac:dyDescent="0.25">
      <c r="B12" s="53" t="s">
        <v>28</v>
      </c>
      <c r="C12" s="46">
        <v>50361075</v>
      </c>
      <c r="D12" s="46">
        <v>50361075</v>
      </c>
      <c r="E12" s="46">
        <v>3023458.23</v>
      </c>
      <c r="F12" s="46">
        <v>2881169.51</v>
      </c>
      <c r="G12" s="46">
        <v>2875160.14</v>
      </c>
      <c r="H12" s="46">
        <v>2394220.41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72">
        <v>11174008.290000001</v>
      </c>
      <c r="R12" s="47">
        <v>0.22187787472765427</v>
      </c>
      <c r="S12" s="76">
        <v>39187066.710000001</v>
      </c>
    </row>
    <row r="13" spans="2:19" x14ac:dyDescent="0.25">
      <c r="B13" s="53" t="s">
        <v>29</v>
      </c>
      <c r="C13" s="46">
        <v>4676700</v>
      </c>
      <c r="D13" s="46">
        <v>4676700</v>
      </c>
      <c r="E13" s="46">
        <v>48336.2</v>
      </c>
      <c r="F13" s="46">
        <v>49927.12</v>
      </c>
      <c r="G13" s="46">
        <v>24357.439999999999</v>
      </c>
      <c r="H13" s="46">
        <v>44496.62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72">
        <v>167117.38</v>
      </c>
      <c r="R13" s="47">
        <v>3.5734038959095091E-2</v>
      </c>
      <c r="S13" s="76">
        <v>4509582.62</v>
      </c>
    </row>
    <row r="14" spans="2:19" x14ac:dyDescent="0.25">
      <c r="B14" s="53" t="s">
        <v>30</v>
      </c>
      <c r="C14" s="46">
        <v>34391293</v>
      </c>
      <c r="D14" s="46">
        <v>34391293</v>
      </c>
      <c r="E14" s="46">
        <v>680766.89999930141</v>
      </c>
      <c r="F14" s="46">
        <v>1041114.1899989314</v>
      </c>
      <c r="G14" s="46">
        <v>1217280.7499987506</v>
      </c>
      <c r="H14" s="46">
        <v>540305.80999944545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72">
        <v>3479467.6499964288</v>
      </c>
      <c r="R14" s="47">
        <v>0.1011729233325548</v>
      </c>
      <c r="S14" s="76">
        <v>30911825.35000357</v>
      </c>
    </row>
    <row r="15" spans="2:19" x14ac:dyDescent="0.25">
      <c r="B15" s="53" t="s">
        <v>31</v>
      </c>
      <c r="C15" s="46">
        <v>40148996</v>
      </c>
      <c r="D15" s="46">
        <v>40148996</v>
      </c>
      <c r="E15" s="46">
        <v>3392230.890082771</v>
      </c>
      <c r="F15" s="46">
        <v>3477034.9500911445</v>
      </c>
      <c r="G15" s="46">
        <v>3351760.6200803686</v>
      </c>
      <c r="H15" s="46">
        <v>3399862.4500819589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72">
        <v>13620888.910336243</v>
      </c>
      <c r="R15" s="47">
        <v>0.33925851870209267</v>
      </c>
      <c r="S15" s="76">
        <v>26528107.089663759</v>
      </c>
    </row>
    <row r="16" spans="2:19" x14ac:dyDescent="0.25">
      <c r="B16" s="52" t="s">
        <v>32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72">
        <v>0</v>
      </c>
      <c r="R16" s="47">
        <v>0</v>
      </c>
      <c r="S16" s="76">
        <v>0</v>
      </c>
    </row>
    <row r="17" spans="2:19" x14ac:dyDescent="0.25">
      <c r="B17" s="53" t="s">
        <v>33</v>
      </c>
      <c r="C17" s="46">
        <v>22789453</v>
      </c>
      <c r="D17" s="46">
        <v>22789453</v>
      </c>
      <c r="E17" s="46">
        <v>3122425.858</v>
      </c>
      <c r="F17" s="46">
        <v>2531650.84</v>
      </c>
      <c r="G17" s="46">
        <v>1035391.7099999998</v>
      </c>
      <c r="H17" s="46">
        <v>1754617.98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72">
        <v>8444086.3880000003</v>
      </c>
      <c r="R17" s="47">
        <v>0.37052606694860118</v>
      </c>
      <c r="S17" s="76">
        <v>14345366.612</v>
      </c>
    </row>
    <row r="18" spans="2:19" x14ac:dyDescent="0.25">
      <c r="B18" s="53" t="s">
        <v>34</v>
      </c>
      <c r="C18" s="46">
        <v>31274615</v>
      </c>
      <c r="D18" s="46">
        <v>31274615</v>
      </c>
      <c r="E18" s="46">
        <v>3518539.8799999994</v>
      </c>
      <c r="F18" s="46">
        <v>1999016.1</v>
      </c>
      <c r="G18" s="46">
        <v>2485290.8199999998</v>
      </c>
      <c r="H18" s="46">
        <v>610959.30000000005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72">
        <v>8613806.0999999996</v>
      </c>
      <c r="R18" s="47">
        <v>0.27542484855528998</v>
      </c>
      <c r="S18" s="76">
        <v>22660808.899999999</v>
      </c>
    </row>
    <row r="19" spans="2:19" x14ac:dyDescent="0.25">
      <c r="B19" s="53" t="s">
        <v>35</v>
      </c>
      <c r="C19" s="46">
        <v>8079577</v>
      </c>
      <c r="D19" s="46">
        <v>8079577</v>
      </c>
      <c r="E19" s="46">
        <v>445591.21999931871</v>
      </c>
      <c r="F19" s="46">
        <v>699523.95999730472</v>
      </c>
      <c r="G19" s="46">
        <v>396897.49999841239</v>
      </c>
      <c r="H19" s="46">
        <v>891532.49999643385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  <c r="Q19" s="72">
        <v>2433545.1799914697</v>
      </c>
      <c r="R19" s="47">
        <v>0.30119710227298652</v>
      </c>
      <c r="S19" s="76">
        <v>5646031.8200085303</v>
      </c>
    </row>
    <row r="20" spans="2:19" x14ac:dyDescent="0.25">
      <c r="B20" s="53" t="s">
        <v>36</v>
      </c>
      <c r="C20" s="46">
        <v>1652445</v>
      </c>
      <c r="D20" s="46">
        <v>1652445</v>
      </c>
      <c r="E20" s="46">
        <v>154629.99999998149</v>
      </c>
      <c r="F20" s="46">
        <v>32414.999999879099</v>
      </c>
      <c r="G20" s="46">
        <v>2059.9999999920001</v>
      </c>
      <c r="H20" s="46">
        <v>18639.99999992584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72">
        <v>207744.99999977843</v>
      </c>
      <c r="R20" s="47">
        <v>0.12571976676971303</v>
      </c>
      <c r="S20" s="76">
        <v>1444700.0000002217</v>
      </c>
    </row>
    <row r="21" spans="2:19" x14ac:dyDescent="0.25">
      <c r="B21" s="53" t="s">
        <v>37</v>
      </c>
      <c r="C21" s="46">
        <v>9368365</v>
      </c>
      <c r="D21" s="46">
        <v>9368365</v>
      </c>
      <c r="E21" s="46">
        <v>2755322.84</v>
      </c>
      <c r="F21" s="46">
        <v>2003553.79</v>
      </c>
      <c r="G21" s="46">
        <v>5209661.13</v>
      </c>
      <c r="H21" s="46">
        <v>1837478.58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72">
        <v>11806016.34</v>
      </c>
      <c r="R21" s="47">
        <v>1.2602002953556997</v>
      </c>
      <c r="S21" s="76">
        <v>-2437651.34</v>
      </c>
    </row>
    <row r="22" spans="2:19" x14ac:dyDescent="0.25">
      <c r="B22" s="53" t="s">
        <v>38</v>
      </c>
      <c r="C22" s="46">
        <v>3650120</v>
      </c>
      <c r="D22" s="46">
        <v>3650120</v>
      </c>
      <c r="E22" s="46">
        <v>363824.02</v>
      </c>
      <c r="F22" s="46">
        <v>351895.98</v>
      </c>
      <c r="G22" s="46">
        <v>295942.71999999997</v>
      </c>
      <c r="H22" s="46">
        <v>209941.99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72">
        <v>1221604.71</v>
      </c>
      <c r="R22" s="47">
        <v>0.33467521889691298</v>
      </c>
      <c r="S22" s="76">
        <v>2428515.29</v>
      </c>
    </row>
    <row r="23" spans="2:19" ht="26.25" customHeight="1" x14ac:dyDescent="0.25">
      <c r="B23" s="54" t="s">
        <v>39</v>
      </c>
      <c r="C23" s="46">
        <v>16632893</v>
      </c>
      <c r="D23" s="46">
        <v>16632893</v>
      </c>
      <c r="E23" s="46">
        <v>327981.21999999997</v>
      </c>
      <c r="F23" s="46">
        <v>724601.23</v>
      </c>
      <c r="G23" s="46">
        <v>317880.67</v>
      </c>
      <c r="H23" s="46">
        <v>55931.09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72">
        <v>1426394.21</v>
      </c>
      <c r="R23" s="47">
        <v>8.5757433177740039E-2</v>
      </c>
      <c r="S23" s="76">
        <v>15206498.789999999</v>
      </c>
    </row>
    <row r="24" spans="2:19" x14ac:dyDescent="0.25">
      <c r="B24" s="53" t="s">
        <v>40</v>
      </c>
      <c r="C24" s="46">
        <v>42597215</v>
      </c>
      <c r="D24" s="46">
        <v>42597215</v>
      </c>
      <c r="E24" s="46">
        <v>1740296.86</v>
      </c>
      <c r="F24" s="46">
        <v>863456.1100000001</v>
      </c>
      <c r="G24" s="46">
        <v>2596438.96</v>
      </c>
      <c r="H24" s="46">
        <v>640557.93999999994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46">
        <v>0</v>
      </c>
      <c r="Q24" s="72">
        <v>5840749.8699999992</v>
      </c>
      <c r="R24" s="47">
        <v>0.13711576848392551</v>
      </c>
      <c r="S24" s="76">
        <v>36756465.130000003</v>
      </c>
    </row>
    <row r="25" spans="2:19" x14ac:dyDescent="0.25">
      <c r="B25" s="53" t="s">
        <v>41</v>
      </c>
      <c r="C25" s="46">
        <v>10957000</v>
      </c>
      <c r="D25" s="46">
        <v>10957000</v>
      </c>
      <c r="E25" s="46">
        <v>165457.42000000001</v>
      </c>
      <c r="F25" s="46">
        <v>218631.97999999998</v>
      </c>
      <c r="G25" s="46">
        <v>365949.85000000003</v>
      </c>
      <c r="H25" s="46">
        <v>63407.05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72">
        <v>813446.3</v>
      </c>
      <c r="R25" s="47">
        <v>7.4239874053116731E-2</v>
      </c>
      <c r="S25" s="76">
        <v>10143553.699999999</v>
      </c>
    </row>
    <row r="26" spans="2:19" x14ac:dyDescent="0.25">
      <c r="B26" s="52" t="s">
        <v>42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72">
        <v>0</v>
      </c>
      <c r="R26" s="47">
        <v>0</v>
      </c>
      <c r="S26" s="76">
        <v>0</v>
      </c>
    </row>
    <row r="27" spans="2:19" x14ac:dyDescent="0.25">
      <c r="B27" s="53" t="s">
        <v>43</v>
      </c>
      <c r="C27" s="46">
        <v>1906100</v>
      </c>
      <c r="D27" s="46">
        <v>1906100</v>
      </c>
      <c r="E27" s="46">
        <v>122043.28004936677</v>
      </c>
      <c r="F27" s="46">
        <v>11037.420004910535</v>
      </c>
      <c r="G27" s="46">
        <v>39856.000001437103</v>
      </c>
      <c r="H27" s="46">
        <v>170587.80007854899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72">
        <v>343524.50013426342</v>
      </c>
      <c r="R27" s="47">
        <v>0.18022375538233221</v>
      </c>
      <c r="S27" s="76">
        <v>1562575.4998657366</v>
      </c>
    </row>
    <row r="28" spans="2:19" x14ac:dyDescent="0.25">
      <c r="B28" s="53" t="s">
        <v>44</v>
      </c>
      <c r="C28" s="46">
        <v>2920615</v>
      </c>
      <c r="D28" s="46">
        <v>2920615</v>
      </c>
      <c r="E28" s="46">
        <v>1313</v>
      </c>
      <c r="F28" s="46">
        <v>2085.0100000000002</v>
      </c>
      <c r="G28" s="46">
        <v>0</v>
      </c>
      <c r="H28" s="46">
        <v>4836.6000000000004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72">
        <v>8234.61</v>
      </c>
      <c r="R28" s="47">
        <v>2.819478089375012E-3</v>
      </c>
      <c r="S28" s="76">
        <v>2912380.39</v>
      </c>
    </row>
    <row r="29" spans="2:19" x14ac:dyDescent="0.25">
      <c r="B29" s="53" t="s">
        <v>45</v>
      </c>
      <c r="C29" s="46">
        <v>1885475</v>
      </c>
      <c r="D29" s="46">
        <v>1885475</v>
      </c>
      <c r="E29" s="46">
        <v>27853.63</v>
      </c>
      <c r="F29" s="46">
        <v>364931</v>
      </c>
      <c r="G29" s="46">
        <v>96259.199999999997</v>
      </c>
      <c r="H29" s="46">
        <v>299434.5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v>0</v>
      </c>
      <c r="P29" s="46">
        <v>0</v>
      </c>
      <c r="Q29" s="72">
        <v>788478.33000000007</v>
      </c>
      <c r="R29" s="47">
        <v>0.41818551293440648</v>
      </c>
      <c r="S29" s="76">
        <v>1096996.67</v>
      </c>
    </row>
    <row r="30" spans="2:19" x14ac:dyDescent="0.25">
      <c r="B30" s="53" t="s">
        <v>46</v>
      </c>
      <c r="C30" s="46">
        <v>148100</v>
      </c>
      <c r="D30" s="46">
        <v>148100</v>
      </c>
      <c r="E30" s="46">
        <v>0</v>
      </c>
      <c r="F30" s="46">
        <v>0</v>
      </c>
      <c r="G30" s="46">
        <v>0</v>
      </c>
      <c r="H30" s="46">
        <v>22351.5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72">
        <v>22351.5</v>
      </c>
      <c r="R30" s="47">
        <v>0.15092167454422686</v>
      </c>
      <c r="S30" s="76">
        <v>125748.5</v>
      </c>
    </row>
    <row r="31" spans="2:19" x14ac:dyDescent="0.25">
      <c r="B31" s="53" t="s">
        <v>47</v>
      </c>
      <c r="C31" s="46">
        <v>1475085</v>
      </c>
      <c r="D31" s="46">
        <v>1475085</v>
      </c>
      <c r="E31" s="46">
        <v>115</v>
      </c>
      <c r="F31" s="46">
        <v>2695.61</v>
      </c>
      <c r="G31" s="46">
        <v>0</v>
      </c>
      <c r="H31" s="46">
        <v>40762.61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72">
        <v>43573.22</v>
      </c>
      <c r="R31" s="47">
        <v>2.9539463827508244E-2</v>
      </c>
      <c r="S31" s="76">
        <v>1431511.78</v>
      </c>
    </row>
    <row r="32" spans="2:19" x14ac:dyDescent="0.25">
      <c r="B32" s="53" t="s">
        <v>48</v>
      </c>
      <c r="C32" s="46">
        <v>638240</v>
      </c>
      <c r="D32" s="46">
        <v>638240</v>
      </c>
      <c r="E32" s="46">
        <v>2680</v>
      </c>
      <c r="F32" s="46">
        <v>10243.01</v>
      </c>
      <c r="G32" s="46">
        <v>105745.01</v>
      </c>
      <c r="H32" s="46">
        <v>271295.77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72">
        <v>389963.79000000004</v>
      </c>
      <c r="R32" s="47">
        <v>0.61099866821258464</v>
      </c>
      <c r="S32" s="76">
        <v>248276.20999999996</v>
      </c>
    </row>
    <row r="33" spans="2:19" x14ac:dyDescent="0.25">
      <c r="B33" s="53" t="s">
        <v>49</v>
      </c>
      <c r="C33" s="46">
        <v>11836957</v>
      </c>
      <c r="D33" s="46">
        <v>11836957</v>
      </c>
      <c r="E33" s="46">
        <v>1623079.3099999998</v>
      </c>
      <c r="F33" s="46">
        <v>1397991.6099999999</v>
      </c>
      <c r="G33" s="46">
        <v>2454034.1</v>
      </c>
      <c r="H33" s="46">
        <v>345978.16000000003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72">
        <v>5821083.1799999997</v>
      </c>
      <c r="R33" s="47">
        <v>0.49177192922133617</v>
      </c>
      <c r="S33" s="76">
        <v>6015873.8200000003</v>
      </c>
    </row>
    <row r="34" spans="2:19" ht="21.75" customHeight="1" x14ac:dyDescent="0.25">
      <c r="B34" s="54" t="s">
        <v>113</v>
      </c>
      <c r="C34" s="46">
        <v>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72">
        <v>0</v>
      </c>
      <c r="R34" s="47">
        <v>0</v>
      </c>
      <c r="S34" s="76">
        <v>0</v>
      </c>
    </row>
    <row r="35" spans="2:19" x14ac:dyDescent="0.25">
      <c r="B35" s="53" t="s">
        <v>51</v>
      </c>
      <c r="C35" s="46">
        <v>6458235</v>
      </c>
      <c r="D35" s="46">
        <v>6458235</v>
      </c>
      <c r="E35" s="46">
        <v>126420.60999999999</v>
      </c>
      <c r="F35" s="46">
        <v>835300.55</v>
      </c>
      <c r="G35" s="46">
        <v>628199.93999999994</v>
      </c>
      <c r="H35" s="46">
        <v>294267.06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72">
        <v>1884188.1600000001</v>
      </c>
      <c r="R35" s="47">
        <v>0.2917497056084209</v>
      </c>
      <c r="S35" s="76">
        <v>4574046.84</v>
      </c>
    </row>
    <row r="36" spans="2:19" x14ac:dyDescent="0.25">
      <c r="B36" s="52" t="s">
        <v>52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72">
        <v>0</v>
      </c>
      <c r="R36" s="47">
        <v>0</v>
      </c>
      <c r="S36" s="76">
        <v>0</v>
      </c>
    </row>
    <row r="37" spans="2:19" x14ac:dyDescent="0.25">
      <c r="B37" s="53" t="s">
        <v>53</v>
      </c>
      <c r="C37" s="46">
        <v>7603300</v>
      </c>
      <c r="D37" s="46">
        <v>7603300</v>
      </c>
      <c r="E37" s="46">
        <v>129885.17</v>
      </c>
      <c r="F37" s="46">
        <v>731000</v>
      </c>
      <c r="G37" s="46">
        <v>1044041.24</v>
      </c>
      <c r="H37" s="46">
        <v>1052509.52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72">
        <v>2957435.93</v>
      </c>
      <c r="R37" s="47">
        <v>0.38896741283390107</v>
      </c>
      <c r="S37" s="76">
        <v>4645864.07</v>
      </c>
    </row>
    <row r="38" spans="2:19" x14ac:dyDescent="0.25">
      <c r="B38" s="53" t="s">
        <v>54</v>
      </c>
      <c r="C38" s="46">
        <v>0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46">
        <v>0</v>
      </c>
      <c r="Q38" s="72">
        <v>0</v>
      </c>
      <c r="R38" s="47"/>
      <c r="S38" s="76">
        <v>0</v>
      </c>
    </row>
    <row r="39" spans="2:19" x14ac:dyDescent="0.25">
      <c r="B39" s="53" t="s">
        <v>55</v>
      </c>
      <c r="C39" s="46">
        <v>0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72">
        <v>0</v>
      </c>
      <c r="R39" s="47"/>
      <c r="S39" s="76">
        <v>0</v>
      </c>
    </row>
    <row r="40" spans="2:19" x14ac:dyDescent="0.25">
      <c r="B40" s="53" t="s">
        <v>56</v>
      </c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72">
        <v>0</v>
      </c>
      <c r="R40" s="47"/>
      <c r="S40" s="76">
        <v>0</v>
      </c>
    </row>
    <row r="41" spans="2:19" x14ac:dyDescent="0.25">
      <c r="B41" s="53" t="s">
        <v>57</v>
      </c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72">
        <v>0</v>
      </c>
      <c r="R41" s="47"/>
      <c r="S41" s="76">
        <v>0</v>
      </c>
    </row>
    <row r="42" spans="2:19" x14ac:dyDescent="0.25">
      <c r="B42" s="53" t="s">
        <v>58</v>
      </c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72">
        <v>0</v>
      </c>
      <c r="R42" s="47"/>
      <c r="S42" s="76">
        <v>0</v>
      </c>
    </row>
    <row r="43" spans="2:19" x14ac:dyDescent="0.25">
      <c r="B43" s="53" t="s">
        <v>59</v>
      </c>
      <c r="C43" s="46"/>
      <c r="D43" s="46"/>
      <c r="E43" s="46"/>
      <c r="F43" s="46"/>
      <c r="G43" s="46">
        <v>0</v>
      </c>
      <c r="H43" s="46"/>
      <c r="I43" s="46"/>
      <c r="J43" s="46"/>
      <c r="K43" s="46"/>
      <c r="L43" s="46"/>
      <c r="M43" s="46"/>
      <c r="N43" s="46"/>
      <c r="O43" s="46"/>
      <c r="P43" s="46"/>
      <c r="Q43" s="72">
        <v>0</v>
      </c>
      <c r="R43" s="47"/>
      <c r="S43" s="76">
        <v>0</v>
      </c>
    </row>
    <row r="44" spans="2:19" x14ac:dyDescent="0.25">
      <c r="B44" s="53" t="s">
        <v>60</v>
      </c>
      <c r="C44" s="46">
        <v>0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72">
        <v>0</v>
      </c>
      <c r="R44" s="47" t="e">
        <v>#DIV/0!</v>
      </c>
      <c r="S44" s="76">
        <v>0</v>
      </c>
    </row>
    <row r="45" spans="2:19" x14ac:dyDescent="0.25">
      <c r="B45" s="52" t="s">
        <v>61</v>
      </c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72">
        <v>0</v>
      </c>
      <c r="R45" s="47"/>
      <c r="S45" s="76">
        <v>0</v>
      </c>
    </row>
    <row r="46" spans="2:19" x14ac:dyDescent="0.25">
      <c r="B46" s="53" t="s">
        <v>62</v>
      </c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72">
        <v>0</v>
      </c>
      <c r="R46" s="47"/>
      <c r="S46" s="76">
        <v>0</v>
      </c>
    </row>
    <row r="47" spans="2:19" x14ac:dyDescent="0.25">
      <c r="B47" s="53" t="s">
        <v>63</v>
      </c>
      <c r="C47" s="46">
        <v>0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v>0</v>
      </c>
      <c r="P47" s="46">
        <v>0</v>
      </c>
      <c r="Q47" s="72">
        <v>0</v>
      </c>
      <c r="R47" s="47"/>
      <c r="S47" s="76">
        <v>0</v>
      </c>
    </row>
    <row r="48" spans="2:19" x14ac:dyDescent="0.25">
      <c r="B48" s="53" t="s">
        <v>64</v>
      </c>
      <c r="C48" s="46">
        <v>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72">
        <v>0</v>
      </c>
      <c r="R48" s="47"/>
      <c r="S48" s="76">
        <v>0</v>
      </c>
    </row>
    <row r="49" spans="2:19" x14ac:dyDescent="0.25">
      <c r="B49" s="53" t="s">
        <v>65</v>
      </c>
      <c r="C49" s="46">
        <v>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72">
        <v>0</v>
      </c>
      <c r="R49" s="47"/>
      <c r="S49" s="76">
        <v>0</v>
      </c>
    </row>
    <row r="50" spans="2:19" x14ac:dyDescent="0.25">
      <c r="B50" s="53" t="s">
        <v>66</v>
      </c>
      <c r="C50" s="46">
        <v>0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72">
        <v>0</v>
      </c>
      <c r="R50" s="47"/>
      <c r="S50" s="76">
        <v>0</v>
      </c>
    </row>
    <row r="51" spans="2:19" x14ac:dyDescent="0.25">
      <c r="B51" s="53" t="s">
        <v>67</v>
      </c>
      <c r="C51" s="46">
        <v>0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72">
        <v>0</v>
      </c>
      <c r="R51" s="47"/>
      <c r="S51" s="76">
        <v>0</v>
      </c>
    </row>
    <row r="52" spans="2:19" x14ac:dyDescent="0.25">
      <c r="B52" s="52" t="s">
        <v>68</v>
      </c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72">
        <v>0</v>
      </c>
      <c r="R52" s="47"/>
      <c r="S52" s="76">
        <v>0</v>
      </c>
    </row>
    <row r="53" spans="2:19" x14ac:dyDescent="0.25">
      <c r="B53" s="53" t="s">
        <v>69</v>
      </c>
      <c r="C53" s="46">
        <v>6517000</v>
      </c>
      <c r="D53" s="46">
        <v>6517000</v>
      </c>
      <c r="E53" s="46">
        <v>2654.39</v>
      </c>
      <c r="F53" s="46">
        <v>111711.8</v>
      </c>
      <c r="G53" s="46">
        <v>593937.42000000004</v>
      </c>
      <c r="H53" s="46">
        <v>26061.7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72">
        <v>734365.31</v>
      </c>
      <c r="R53" s="47">
        <v>0.11268456498388831</v>
      </c>
      <c r="S53" s="76">
        <v>5782634.6899999995</v>
      </c>
    </row>
    <row r="54" spans="2:19" x14ac:dyDescent="0.25">
      <c r="B54" s="53" t="s">
        <v>70</v>
      </c>
      <c r="C54" s="46">
        <v>1072200</v>
      </c>
      <c r="D54" s="46">
        <v>1072200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v>0</v>
      </c>
      <c r="P54" s="46">
        <v>0</v>
      </c>
      <c r="Q54" s="72">
        <v>0</v>
      </c>
      <c r="R54" s="47">
        <v>0</v>
      </c>
      <c r="S54" s="76">
        <v>1072200</v>
      </c>
    </row>
    <row r="55" spans="2:19" x14ac:dyDescent="0.25">
      <c r="B55" s="53" t="s">
        <v>71</v>
      </c>
      <c r="C55" s="46">
        <v>0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72">
        <v>0</v>
      </c>
      <c r="R55" s="47"/>
      <c r="S55" s="76">
        <v>0</v>
      </c>
    </row>
    <row r="56" spans="2:19" x14ac:dyDescent="0.25">
      <c r="B56" s="53" t="s">
        <v>72</v>
      </c>
      <c r="C56" s="46">
        <v>11150000</v>
      </c>
      <c r="D56" s="46">
        <v>11150000</v>
      </c>
      <c r="E56" s="46">
        <v>196886.16</v>
      </c>
      <c r="F56" s="46">
        <v>0</v>
      </c>
      <c r="G56" s="46">
        <v>0</v>
      </c>
      <c r="H56" s="46">
        <v>748286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72">
        <v>945172.16</v>
      </c>
      <c r="R56" s="47">
        <v>8.4768803587443944E-2</v>
      </c>
      <c r="S56" s="76">
        <v>10204827.84</v>
      </c>
    </row>
    <row r="57" spans="2:19" x14ac:dyDescent="0.25">
      <c r="B57" s="53" t="s">
        <v>73</v>
      </c>
      <c r="C57" s="46">
        <v>1875000</v>
      </c>
      <c r="D57" s="46">
        <v>1875000</v>
      </c>
      <c r="E57" s="46">
        <v>25635.5</v>
      </c>
      <c r="F57" s="46">
        <v>0</v>
      </c>
      <c r="G57" s="46">
        <v>484770</v>
      </c>
      <c r="H57" s="46">
        <v>21450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72">
        <v>531855.5</v>
      </c>
      <c r="R57" s="47">
        <v>0.28365626666666666</v>
      </c>
      <c r="S57" s="76">
        <v>1343144.5</v>
      </c>
    </row>
    <row r="58" spans="2:19" x14ac:dyDescent="0.25">
      <c r="B58" s="53" t="s">
        <v>74</v>
      </c>
      <c r="C58" s="46">
        <v>615550</v>
      </c>
      <c r="D58" s="46">
        <v>615550</v>
      </c>
      <c r="E58" s="46">
        <v>81868.5</v>
      </c>
      <c r="F58" s="46">
        <v>3622.5</v>
      </c>
      <c r="G58" s="46">
        <v>0</v>
      </c>
      <c r="H58" s="46">
        <v>83055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0</v>
      </c>
      <c r="Q58" s="72">
        <v>85491</v>
      </c>
      <c r="R58" s="47">
        <v>0.13888554950856957</v>
      </c>
      <c r="S58" s="76">
        <v>530059</v>
      </c>
    </row>
    <row r="59" spans="2:19" x14ac:dyDescent="0.25">
      <c r="B59" s="53" t="s">
        <v>75</v>
      </c>
      <c r="C59" s="46">
        <v>0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v>0</v>
      </c>
      <c r="P59" s="46">
        <v>0</v>
      </c>
      <c r="Q59" s="72">
        <v>0</v>
      </c>
      <c r="R59" s="47"/>
      <c r="S59" s="76">
        <v>0</v>
      </c>
    </row>
    <row r="60" spans="2:19" x14ac:dyDescent="0.25">
      <c r="B60" s="53" t="s">
        <v>76</v>
      </c>
      <c r="C60" s="46">
        <v>2378000</v>
      </c>
      <c r="D60" s="46">
        <v>2378000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72">
        <v>0</v>
      </c>
      <c r="R60" s="47">
        <v>0</v>
      </c>
      <c r="S60" s="76">
        <v>2378000</v>
      </c>
    </row>
    <row r="61" spans="2:19" x14ac:dyDescent="0.25">
      <c r="B61" s="53" t="s">
        <v>77</v>
      </c>
      <c r="C61" s="46">
        <v>1108900</v>
      </c>
      <c r="D61" s="46">
        <v>1108900</v>
      </c>
      <c r="E61" s="46">
        <v>0</v>
      </c>
      <c r="F61" s="46">
        <v>0</v>
      </c>
      <c r="G61" s="46"/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72">
        <v>0</v>
      </c>
      <c r="R61" s="47">
        <v>0</v>
      </c>
      <c r="S61" s="76">
        <v>1108900</v>
      </c>
    </row>
    <row r="62" spans="2:19" x14ac:dyDescent="0.25">
      <c r="B62" s="52" t="s">
        <v>78</v>
      </c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72">
        <v>0</v>
      </c>
      <c r="R62" s="47"/>
      <c r="S62" s="76">
        <v>0</v>
      </c>
    </row>
    <row r="63" spans="2:19" x14ac:dyDescent="0.25">
      <c r="B63" s="53" t="s">
        <v>79</v>
      </c>
      <c r="C63" s="46">
        <v>479013225.39999998</v>
      </c>
      <c r="D63" s="46">
        <v>479013225.39999998</v>
      </c>
      <c r="E63" s="46">
        <v>6342496.1900000004</v>
      </c>
      <c r="F63" s="46">
        <v>93418.67</v>
      </c>
      <c r="G63" s="46">
        <v>0</v>
      </c>
      <c r="H63" s="46">
        <v>3293037.9240000001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72">
        <v>9728952.784</v>
      </c>
      <c r="R63" s="47">
        <v>2.0310405366941255E-2</v>
      </c>
      <c r="S63" s="76">
        <v>469284272.616</v>
      </c>
    </row>
    <row r="64" spans="2:19" x14ac:dyDescent="0.25">
      <c r="B64" s="53" t="s">
        <v>80</v>
      </c>
      <c r="C64" s="46">
        <v>92036254</v>
      </c>
      <c r="D64" s="46">
        <v>92036254</v>
      </c>
      <c r="E64" s="46">
        <v>716057.49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72">
        <v>716057.49</v>
      </c>
      <c r="R64" s="47">
        <v>7.7801676934830481E-3</v>
      </c>
      <c r="S64" s="76">
        <v>91320196.510000005</v>
      </c>
    </row>
    <row r="65" spans="2:19" x14ac:dyDescent="0.25">
      <c r="B65" s="53" t="s">
        <v>81</v>
      </c>
      <c r="C65" s="46">
        <v>0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v>0</v>
      </c>
      <c r="P65" s="46">
        <v>0</v>
      </c>
      <c r="Q65" s="72">
        <v>0</v>
      </c>
      <c r="R65" s="47"/>
      <c r="S65" s="76">
        <v>0</v>
      </c>
    </row>
    <row r="66" spans="2:19" ht="31.5" hidden="1" customHeight="1" x14ac:dyDescent="0.25">
      <c r="B66" s="54" t="s">
        <v>82</v>
      </c>
      <c r="C66" s="46">
        <v>0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v>0</v>
      </c>
      <c r="P66" s="46">
        <v>0</v>
      </c>
      <c r="Q66" s="72">
        <v>0</v>
      </c>
      <c r="R66" s="47"/>
      <c r="S66" s="76">
        <v>0</v>
      </c>
    </row>
    <row r="67" spans="2:19" x14ac:dyDescent="0.25">
      <c r="B67" s="52" t="s">
        <v>83</v>
      </c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72">
        <v>0</v>
      </c>
      <c r="R67" s="47"/>
      <c r="S67" s="76">
        <v>0</v>
      </c>
    </row>
    <row r="68" spans="2:19" x14ac:dyDescent="0.25">
      <c r="B68" s="53" t="s">
        <v>84</v>
      </c>
      <c r="C68" s="46">
        <v>0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v>0</v>
      </c>
      <c r="P68" s="46">
        <v>0</v>
      </c>
      <c r="Q68" s="72">
        <v>0</v>
      </c>
      <c r="R68" s="47"/>
      <c r="S68" s="76">
        <v>0</v>
      </c>
    </row>
    <row r="69" spans="2:19" x14ac:dyDescent="0.25">
      <c r="B69" s="53" t="s">
        <v>85</v>
      </c>
      <c r="C69" s="46">
        <v>0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  <c r="P69" s="46">
        <v>0</v>
      </c>
      <c r="Q69" s="72">
        <v>0</v>
      </c>
      <c r="R69" s="47"/>
      <c r="S69" s="76">
        <v>0</v>
      </c>
    </row>
    <row r="70" spans="2:19" x14ac:dyDescent="0.25">
      <c r="B70" s="52" t="s">
        <v>86</v>
      </c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72">
        <v>0</v>
      </c>
      <c r="R70" s="47"/>
      <c r="S70" s="76">
        <v>0</v>
      </c>
    </row>
    <row r="71" spans="2:19" x14ac:dyDescent="0.25">
      <c r="B71" s="53" t="s">
        <v>87</v>
      </c>
      <c r="C71" s="46">
        <v>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46">
        <v>0</v>
      </c>
      <c r="Q71" s="72">
        <v>0</v>
      </c>
      <c r="R71" s="47"/>
      <c r="S71" s="76">
        <v>0</v>
      </c>
    </row>
    <row r="72" spans="2:19" x14ac:dyDescent="0.25">
      <c r="B72" s="53" t="s">
        <v>88</v>
      </c>
      <c r="C72" s="46">
        <v>0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v>0</v>
      </c>
      <c r="P72" s="46">
        <v>0</v>
      </c>
      <c r="Q72" s="72">
        <v>0</v>
      </c>
      <c r="R72" s="47"/>
      <c r="S72" s="76">
        <v>0</v>
      </c>
    </row>
    <row r="73" spans="2:19" x14ac:dyDescent="0.25">
      <c r="B73" s="53" t="s">
        <v>89</v>
      </c>
      <c r="C73" s="46">
        <v>0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72">
        <v>0</v>
      </c>
      <c r="R73" s="47"/>
      <c r="S73" s="76">
        <v>0</v>
      </c>
    </row>
    <row r="74" spans="2:19" x14ac:dyDescent="0.25">
      <c r="B74" s="51" t="s">
        <v>90</v>
      </c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72">
        <v>0</v>
      </c>
      <c r="R74" s="47"/>
      <c r="S74" s="76">
        <v>0</v>
      </c>
    </row>
    <row r="75" spans="2:19" x14ac:dyDescent="0.25">
      <c r="B75" s="52" t="s">
        <v>91</v>
      </c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72">
        <v>0</v>
      </c>
      <c r="R75" s="47"/>
      <c r="S75" s="76">
        <v>0</v>
      </c>
    </row>
    <row r="76" spans="2:19" x14ac:dyDescent="0.25">
      <c r="B76" s="53" t="s">
        <v>92</v>
      </c>
      <c r="C76" s="46">
        <v>0</v>
      </c>
      <c r="D76" s="46">
        <v>0</v>
      </c>
      <c r="E76" s="46">
        <v>0</v>
      </c>
      <c r="F76" s="46">
        <v>1213038.3500000001</v>
      </c>
      <c r="G76" s="46">
        <v>0</v>
      </c>
      <c r="H76" s="46">
        <v>4051045.7321969345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v>0</v>
      </c>
      <c r="P76" s="46">
        <v>0</v>
      </c>
      <c r="Q76" s="72">
        <v>5264084.0821969341</v>
      </c>
      <c r="R76" s="47"/>
      <c r="S76" s="76">
        <v>-5264084.0821969341</v>
      </c>
    </row>
    <row r="77" spans="2:19" x14ac:dyDescent="0.25">
      <c r="B77" s="53" t="s">
        <v>93</v>
      </c>
      <c r="C77" s="46">
        <v>0</v>
      </c>
      <c r="D77" s="46">
        <v>0</v>
      </c>
      <c r="E77" s="46">
        <v>0</v>
      </c>
      <c r="F77" s="46">
        <v>0</v>
      </c>
      <c r="G77" s="46">
        <v>34588400</v>
      </c>
      <c r="H77" s="46">
        <v>0</v>
      </c>
      <c r="I77" s="46">
        <v>0</v>
      </c>
      <c r="J77" s="46">
        <v>0</v>
      </c>
      <c r="K77" s="46">
        <v>0</v>
      </c>
      <c r="L77" s="46"/>
      <c r="M77" s="46"/>
      <c r="N77" s="46">
        <v>0</v>
      </c>
      <c r="O77" s="46">
        <v>0</v>
      </c>
      <c r="P77" s="46">
        <v>0</v>
      </c>
      <c r="Q77" s="72">
        <v>34588400</v>
      </c>
      <c r="R77" s="47"/>
      <c r="S77" s="76">
        <v>-34588400</v>
      </c>
    </row>
    <row r="78" spans="2:19" x14ac:dyDescent="0.25">
      <c r="B78" s="52" t="s">
        <v>94</v>
      </c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72">
        <v>0</v>
      </c>
      <c r="R78" s="47"/>
      <c r="S78" s="76">
        <v>0</v>
      </c>
    </row>
    <row r="79" spans="2:19" x14ac:dyDescent="0.25">
      <c r="B79" s="53" t="s">
        <v>95</v>
      </c>
      <c r="C79" s="46">
        <v>87212229.5</v>
      </c>
      <c r="D79" s="46">
        <v>87212229.5</v>
      </c>
      <c r="E79" s="46">
        <v>6517378.6600000001</v>
      </c>
      <c r="F79" s="46">
        <v>6970247.6100000003</v>
      </c>
      <c r="G79" s="46">
        <v>5036304.7799999993</v>
      </c>
      <c r="H79" s="46">
        <v>7696808.1439999994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v>0</v>
      </c>
      <c r="O79" s="46">
        <v>0</v>
      </c>
      <c r="P79" s="46">
        <v>0</v>
      </c>
      <c r="Q79" s="72">
        <v>26220739.193999998</v>
      </c>
      <c r="R79" s="47">
        <v>0.30065438464682293</v>
      </c>
      <c r="S79" s="76">
        <v>60991490.306000002</v>
      </c>
    </row>
    <row r="80" spans="2:19" x14ac:dyDescent="0.25">
      <c r="B80" s="53" t="s">
        <v>96</v>
      </c>
      <c r="C80" s="46">
        <v>0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/>
      <c r="L80" s="46">
        <v>0</v>
      </c>
      <c r="M80" s="46">
        <v>0</v>
      </c>
      <c r="N80" s="46">
        <v>0</v>
      </c>
      <c r="O80" s="46">
        <v>0</v>
      </c>
      <c r="P80" s="46">
        <v>0</v>
      </c>
      <c r="Q80" s="72">
        <v>0</v>
      </c>
      <c r="R80" s="47"/>
      <c r="S80" s="76">
        <v>0</v>
      </c>
    </row>
    <row r="81" spans="2:19" x14ac:dyDescent="0.25">
      <c r="B81" s="52" t="s">
        <v>97</v>
      </c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72">
        <v>0</v>
      </c>
      <c r="R81" s="47"/>
      <c r="S81" s="76">
        <v>0</v>
      </c>
    </row>
    <row r="82" spans="2:19" x14ac:dyDescent="0.25">
      <c r="B82" s="53" t="s">
        <v>98</v>
      </c>
      <c r="C82" s="46">
        <v>0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N82" s="46">
        <v>0</v>
      </c>
      <c r="O82" s="46">
        <v>0</v>
      </c>
      <c r="P82" s="46">
        <v>0</v>
      </c>
      <c r="Q82" s="72">
        <v>0</v>
      </c>
      <c r="R82" s="47"/>
      <c r="S82" s="76">
        <v>0</v>
      </c>
    </row>
    <row r="83" spans="2:19" ht="15.75" thickBot="1" x14ac:dyDescent="0.3">
      <c r="B83" s="55" t="s">
        <v>104</v>
      </c>
      <c r="C83" s="50">
        <v>1277901551.76</v>
      </c>
      <c r="D83" s="50">
        <v>1277901551.76</v>
      </c>
      <c r="E83" s="50">
        <v>62249394.517759085</v>
      </c>
      <c r="F83" s="50">
        <v>51487806.669788361</v>
      </c>
      <c r="G83" s="50">
        <v>87054851.6097873</v>
      </c>
      <c r="H83" s="50">
        <v>51753905.130000003</v>
      </c>
      <c r="I83" s="50">
        <v>0</v>
      </c>
      <c r="J83" s="50">
        <v>0</v>
      </c>
      <c r="K83" s="50">
        <v>0</v>
      </c>
      <c r="L83" s="80">
        <v>0</v>
      </c>
      <c r="M83" s="81">
        <v>0</v>
      </c>
      <c r="N83" s="50">
        <v>0</v>
      </c>
      <c r="O83" s="50">
        <v>0</v>
      </c>
      <c r="P83" s="50">
        <v>0</v>
      </c>
      <c r="Q83" s="77">
        <v>252462902.92733482</v>
      </c>
      <c r="R83" s="57">
        <v>0</v>
      </c>
      <c r="S83" s="77">
        <v>1025438648.8326652</v>
      </c>
    </row>
    <row r="84" spans="2:19" ht="15.75" hidden="1" thickBot="1" x14ac:dyDescent="0.3">
      <c r="C84" s="31">
        <v>0</v>
      </c>
      <c r="D84" s="31">
        <v>0</v>
      </c>
      <c r="E84" s="31"/>
      <c r="F84" s="31">
        <v>0</v>
      </c>
      <c r="G84" s="31">
        <v>0</v>
      </c>
      <c r="H84" s="31">
        <v>-83054.999999985099</v>
      </c>
      <c r="I84" s="31">
        <v>0</v>
      </c>
      <c r="J84" s="31">
        <v>0</v>
      </c>
      <c r="K84" s="31">
        <v>0</v>
      </c>
      <c r="L84" s="31">
        <v>0</v>
      </c>
      <c r="M84" s="31"/>
      <c r="N84" s="31">
        <v>0</v>
      </c>
      <c r="O84" s="31" t="e">
        <v>#REF!</v>
      </c>
      <c r="P84" s="31" t="e">
        <v>#REF!</v>
      </c>
      <c r="Q84" s="79"/>
      <c r="R84" s="30"/>
      <c r="S84" s="78"/>
    </row>
    <row r="85" spans="2:19" ht="15.75" customHeight="1" thickBot="1" x14ac:dyDescent="0.3">
      <c r="B85" s="56" t="s">
        <v>110</v>
      </c>
      <c r="C85" s="30"/>
      <c r="D85" s="30"/>
      <c r="E85" s="30"/>
      <c r="F85" s="30"/>
      <c r="G85" s="35"/>
      <c r="H85" s="30"/>
      <c r="I85" s="30"/>
      <c r="J85" s="30"/>
      <c r="K85" s="35"/>
      <c r="L85" s="35"/>
      <c r="M85" s="30"/>
      <c r="N85" s="47">
        <v>0</v>
      </c>
      <c r="O85" s="30"/>
      <c r="P85" s="30"/>
      <c r="Q85" s="35"/>
      <c r="R85" s="30"/>
      <c r="S85" s="78"/>
    </row>
    <row r="86" spans="2:19" ht="26.25" customHeight="1" thickBot="1" x14ac:dyDescent="0.3">
      <c r="B86" s="42" t="s">
        <v>111</v>
      </c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78"/>
    </row>
    <row r="87" spans="2:19" ht="40.5" customHeight="1" thickBot="1" x14ac:dyDescent="0.3">
      <c r="B87" s="43" t="s">
        <v>112</v>
      </c>
      <c r="C87" s="30"/>
      <c r="D87" s="69" t="s">
        <v>109</v>
      </c>
      <c r="E87" s="69"/>
      <c r="F87" s="69"/>
      <c r="G87" s="69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78"/>
    </row>
    <row r="88" spans="2:19" ht="9" customHeight="1" x14ac:dyDescent="0.25">
      <c r="C88" s="30"/>
      <c r="D88" s="70" t="s">
        <v>11</v>
      </c>
      <c r="E88" s="70"/>
      <c r="F88" s="70"/>
      <c r="G88" s="7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78"/>
    </row>
  </sheetData>
  <mergeCells count="9">
    <mergeCell ref="B7:B8"/>
    <mergeCell ref="C7:C8"/>
    <mergeCell ref="D7:D8"/>
    <mergeCell ref="E7:Q7"/>
    <mergeCell ref="B1:Q1"/>
    <mergeCell ref="B2:Q2"/>
    <mergeCell ref="B3:Q3"/>
    <mergeCell ref="B4:Q4"/>
    <mergeCell ref="B5:Q5"/>
  </mergeCells>
  <pageMargins left="3.937007874015748E-2" right="3.937007874015748E-2" top="7.874015748031496E-2" bottom="7.874015748031496E-2" header="0.31496062992125984" footer="0.31496062992125984"/>
  <pageSetup scale="74" orientation="landscape" r:id="rId1"/>
  <rowBreaks count="1" manualBreakCount="1">
    <brk id="47" max="1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Presentacion</vt:lpstr>
      <vt:lpstr>Hoja1</vt:lpstr>
      <vt:lpstr>PresupuestoTransparencia</vt:lpstr>
      <vt:lpstr>EjeccTransp2024</vt:lpstr>
      <vt:lpstr>EjeccTransp2024!Títulos_a_imprimir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C. Gonzalez Constanza</dc:creator>
  <cp:lastModifiedBy>Tomas Herrera Luna</cp:lastModifiedBy>
  <cp:lastPrinted>2024-05-27T15:10:34Z</cp:lastPrinted>
  <dcterms:created xsi:type="dcterms:W3CDTF">2022-05-13T14:36:27Z</dcterms:created>
  <dcterms:modified xsi:type="dcterms:W3CDTF">2024-05-27T15:11:14Z</dcterms:modified>
</cp:coreProperties>
</file>