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4\"/>
    </mc:Choice>
  </mc:AlternateContent>
  <xr:revisionPtr revIDLastSave="0" documentId="13_ncr:1_{932CA7A5-7AE6-454A-A03C-48E742C9246F}" xr6:coauthVersionLast="36" xr6:coauthVersionMax="36" xr10:uidLastSave="{00000000-0000-0000-0000-000000000000}"/>
  <bookViews>
    <workbookView xWindow="0" yWindow="0" windowWidth="20460" windowHeight="8910" tabRatio="595" xr2:uid="{C190559E-B4FE-48E6-B5F5-A0541220D3C6}"/>
  </bookViews>
  <sheets>
    <sheet name="Ingresos" sheetId="2" r:id="rId1"/>
    <sheet name="Presentacion" sheetId="15" state="hidden" r:id="rId2"/>
    <sheet name="Hoja1" sheetId="23" state="hidden" r:id="rId3"/>
    <sheet name="PresupuestoTransparencia" sheetId="4" state="hidden" r:id="rId4"/>
  </sheets>
  <externalReferences>
    <externalReference r:id="rId5"/>
  </externalReferences>
  <definedNames>
    <definedName name="_xlnm.Print_Area" localSheetId="0">Ingresos!$A$1:$AB$43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8" i="4" l="1"/>
  <c r="U317" i="4"/>
  <c r="U308" i="4"/>
  <c r="U307" i="4"/>
  <c r="D14" i="15"/>
  <c r="C14" i="15"/>
  <c r="D12" i="15"/>
  <c r="E12" i="15"/>
  <c r="E9" i="15"/>
  <c r="E14" i="15"/>
  <c r="C20" i="15" l="1"/>
  <c r="C22" i="15" s="1"/>
  <c r="D20" i="15" l="1"/>
  <c r="D22" i="15" l="1"/>
  <c r="E22" i="15" s="1"/>
  <c r="E20" i="15"/>
</calcChain>
</file>

<file path=xl/sharedStrings.xml><?xml version="1.0" encoding="utf-8"?>
<sst xmlns="http://schemas.openxmlformats.org/spreadsheetml/2006/main" count="180" uniqueCount="163">
  <si>
    <t>Tipo</t>
  </si>
  <si>
    <t>Auxiliar</t>
  </si>
  <si>
    <t>Fuente</t>
  </si>
  <si>
    <t>Fondo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</si>
  <si>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</si>
  <si>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</si>
  <si>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</si>
  <si>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</si>
  <si>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</si>
  <si>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</si>
  <si>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</si>
  <si>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</si>
  <si>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</si>
  <si>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</si>
  <si>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</si>
  <si>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</si>
  <si>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EJECUTADO</t>
  </si>
  <si>
    <t>GASTOS</t>
  </si>
  <si>
    <t>01</t>
  </si>
  <si>
    <t>0100</t>
  </si>
  <si>
    <t>100</t>
  </si>
  <si>
    <t>05</t>
  </si>
  <si>
    <t>99</t>
  </si>
  <si>
    <t>Enc. Sección Presupuesto</t>
  </si>
  <si>
    <t>INFORME MENSUAL DE INGRESOS</t>
  </si>
  <si>
    <t>Institucion:  Centro de Desarrollo y Competitividad Industrial</t>
  </si>
  <si>
    <t>Código:  5006</t>
  </si>
  <si>
    <t>Clasificación  del Ingreso</t>
  </si>
  <si>
    <t>Denominación de la Cuenta</t>
  </si>
  <si>
    <t>Organismo Financ.</t>
  </si>
  <si>
    <t>%  EJECUTADO</t>
  </si>
  <si>
    <t>POR    EJECUTAR</t>
  </si>
  <si>
    <t>Concepto</t>
  </si>
  <si>
    <t>Cuenta</t>
  </si>
  <si>
    <t>Sub 
Cuenta</t>
  </si>
  <si>
    <t>PRESUPUESTO APROBADO</t>
  </si>
  <si>
    <t>TRANSFERENCIAS</t>
  </si>
  <si>
    <t xml:space="preserve">Transferencias Corrientes </t>
  </si>
  <si>
    <t>Del Gobierno Central</t>
  </si>
  <si>
    <t>Transferencias de Capital</t>
  </si>
  <si>
    <t>OTROS INGRESOS</t>
  </si>
  <si>
    <t>Rentas de la Propiedad</t>
  </si>
  <si>
    <t>Intereses</t>
  </si>
  <si>
    <t>Arrendamientos de solares</t>
  </si>
  <si>
    <t>Ingresos Diversos</t>
  </si>
  <si>
    <t>Otros ingresos diversos</t>
  </si>
  <si>
    <t>Otras concepciones(Adm.parques)</t>
  </si>
  <si>
    <t>Ventas de activos no financieros</t>
  </si>
  <si>
    <t>Ventas de terrenos</t>
  </si>
  <si>
    <t>Ventas de terrenos rurales (naves).</t>
  </si>
  <si>
    <t>Remanentes de Años Anteriores</t>
  </si>
  <si>
    <t>Sub - Total de Ingresos</t>
  </si>
  <si>
    <t>Disminución de  Activos Financieros Corrientes</t>
  </si>
  <si>
    <t xml:space="preserve">Disminución de disponibilidades </t>
  </si>
  <si>
    <t>Disminución de disponibilidades internas</t>
  </si>
  <si>
    <t>Disminución de  Otros Activos Financieros Corrientes</t>
  </si>
  <si>
    <t>Disminución de  Otros Activos Financieros Corrientes Internos (Certificados)</t>
  </si>
  <si>
    <t>TOTAL GENERAL</t>
  </si>
  <si>
    <t>{Ministerio al que está adscrito (si aplica)}</t>
  </si>
  <si>
    <t xml:space="preserve">Nombre de la institución </t>
  </si>
  <si>
    <t>Año {año}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</si>
  <si>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</si>
  <si>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</si>
  <si>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</si>
  <si>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</si>
  <si>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</si>
  <si>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</si>
  <si>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</si>
  <si>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</si>
  <si>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</si>
  <si>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</si>
  <si>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</si>
  <si>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</si>
  <si>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</si>
  <si>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</si>
  <si>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</si>
  <si>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</si>
  <si>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</si>
  <si>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</si>
  <si>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</si>
  <si>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</si>
  <si>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</si>
  <si>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</si>
  <si>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</si>
  <si>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</si>
  <si>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</si>
  <si>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</si>
  <si>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</si>
  <si>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</si>
  <si>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</si>
  <si>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</si>
  <si>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</si>
  <si>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</si>
  <si>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</si>
  <si>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</si>
  <si>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</si>
  <si>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</si>
  <si>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</si>
  <si>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</si>
  <si>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</si>
  <si>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</si>
  <si>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</si>
  <si>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</si>
  <si>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</si>
  <si>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</si>
  <si>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</si>
  <si>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</si>
  <si>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</si>
  <si>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</si>
  <si>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</si>
  <si>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</si>
  <si>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</si>
  <si>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</si>
  <si>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</si>
  <si>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</si>
  <si>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</si>
  <si>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</si>
  <si>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</si>
  <si>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</si>
  <si>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</si>
  <si>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</si>
  <si>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</si>
  <si>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</si>
  <si>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</si>
  <si>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</si>
  <si>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</si>
  <si>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</si>
  <si>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</si>
  <si>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</si>
  <si>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</si>
  <si>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</si>
  <si>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</si>
  <si>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</si>
  <si>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</si>
  <si>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</si>
  <si>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</si>
  <si>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</si>
  <si>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</si>
  <si>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</si>
  <si>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</si>
  <si>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Presupuesto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</si>
  <si>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</si>
  <si>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</si>
  <si>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</si>
  <si>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</si>
  <si>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</si>
  <si>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</si>
  <si>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</si>
  <si>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</si>
  <si>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</si>
  <si>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</si>
  <si>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MODIFICADO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</si>
  <si>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</si>
  <si>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</si>
  <si>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</si>
  <si>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</si>
  <si>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</si>
  <si>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</si>
  <si>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</si>
  <si>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</si>
  <si>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</si>
  <si>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Año:  2024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</si>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</sst>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_);_(&quot;RD$&quot;* \(#,##0\);_(&quot;RD$&quot;* &quot;-&quot;??_);_(@_)"/>
    <numFmt numFmtId="165" formatCode="_(* #,##0_);_(* \(#,##0\);_(* &quot;-&quot;??_);_(@_)"/>
    <numFmt numFmtId="166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7" fillId="0" borderId="0" xfId="0" applyFont="1"/>
    <xf numFmtId="0" fontId="11" fillId="0" borderId="0" xfId="0" applyFont="1" applyBorder="1" applyAlignment="1">
      <alignment horizontal="center"/>
    </xf>
    <xf numFmtId="4" fontId="13" fillId="2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2" fillId="0" borderId="0" xfId="0" applyNumberFormat="1" applyFont="1"/>
    <xf numFmtId="0" fontId="6" fillId="0" borderId="1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 wrapText="1"/>
    </xf>
    <xf numFmtId="49" fontId="6" fillId="0" borderId="17" xfId="0" applyNumberFormat="1" applyFont="1" applyBorder="1" applyAlignment="1">
      <alignment horizontal="center" vertical="center" textRotation="90"/>
    </xf>
    <xf numFmtId="0" fontId="18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65" fontId="10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164" fontId="2" fillId="0" borderId="0" xfId="0" applyNumberFormat="1" applyFont="1"/>
    <xf numFmtId="0" fontId="21" fillId="0" borderId="23" xfId="0" applyFont="1" applyBorder="1" applyAlignment="1">
      <alignment horizontal="left"/>
    </xf>
    <xf numFmtId="166" fontId="21" fillId="0" borderId="23" xfId="0" applyNumberFormat="1" applyFont="1" applyBorder="1"/>
    <xf numFmtId="0" fontId="21" fillId="0" borderId="0" xfId="0" applyFont="1" applyAlignment="1">
      <alignment horizontal="left" indent="1"/>
    </xf>
    <xf numFmtId="166" fontId="21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0" fillId="0" borderId="0" xfId="0" applyAlignment="1">
      <alignment horizontal="left" wrapText="1" indent="2"/>
    </xf>
    <xf numFmtId="0" fontId="20" fillId="7" borderId="24" xfId="0" applyFont="1" applyFill="1" applyBorder="1" applyAlignment="1">
      <alignment vertical="center"/>
    </xf>
    <xf numFmtId="166" fontId="21" fillId="7" borderId="24" xfId="0" applyNumberFormat="1" applyFont="1" applyFill="1" applyBorder="1"/>
    <xf numFmtId="0" fontId="22" fillId="0" borderId="0" xfId="0" applyFont="1" applyBorder="1" applyAlignment="1">
      <alignment vertical="center" wrapText="1" readingOrder="1"/>
    </xf>
    <xf numFmtId="0" fontId="22" fillId="0" borderId="0" xfId="0" applyFont="1" applyAlignment="1">
      <alignment vertical="center" wrapText="1" readingOrder="1"/>
    </xf>
    <xf numFmtId="0" fontId="23" fillId="0" borderId="0" xfId="0" applyFont="1" applyBorder="1" applyAlignment="1">
      <alignment vertical="top" wrapText="1" readingOrder="1"/>
    </xf>
    <xf numFmtId="0" fontId="23" fillId="0" borderId="0" xfId="0" applyFont="1" applyAlignment="1">
      <alignment vertical="top" wrapText="1" readingOrder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top" wrapText="1" readingOrder="1"/>
    </xf>
    <xf numFmtId="0" fontId="25" fillId="0" borderId="0" xfId="0" applyFont="1" applyAlignment="1">
      <alignment vertical="top" wrapText="1" readingOrder="1"/>
    </xf>
    <xf numFmtId="0" fontId="25" fillId="0" borderId="0" xfId="0" applyFont="1" applyBorder="1" applyAlignment="1">
      <alignment horizontal="center" vertical="top" wrapText="1" readingOrder="1"/>
    </xf>
    <xf numFmtId="0" fontId="0" fillId="2" borderId="0" xfId="0" applyFill="1"/>
    <xf numFmtId="0" fontId="0" fillId="0" borderId="25" xfId="0" applyBorder="1" applyAlignment="1">
      <alignment vertical="center"/>
    </xf>
    <xf numFmtId="0" fontId="21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4" fontId="13" fillId="2" borderId="4" xfId="1" applyNumberFormat="1" applyFont="1" applyFill="1" applyBorder="1" applyAlignment="1">
      <alignment horizontal="right"/>
    </xf>
    <xf numFmtId="0" fontId="0" fillId="0" borderId="8" xfId="0" applyBorder="1"/>
    <xf numFmtId="0" fontId="7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8" fillId="0" borderId="2" xfId="2" applyNumberFormat="1" applyFont="1" applyBorder="1" applyAlignment="1">
      <alignment horizontal="right" vertical="center"/>
    </xf>
    <xf numFmtId="4" fontId="8" fillId="0" borderId="3" xfId="2" applyNumberFormat="1" applyFont="1" applyBorder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3" fontId="8" fillId="0" borderId="2" xfId="2" applyNumberFormat="1" applyFont="1" applyBorder="1" applyAlignment="1">
      <alignment horizontal="right" vertical="center"/>
    </xf>
    <xf numFmtId="3" fontId="8" fillId="0" borderId="5" xfId="2" applyNumberFormat="1" applyFont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3" fontId="11" fillId="4" borderId="5" xfId="1" applyNumberFormat="1" applyFont="1" applyFill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5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" fontId="9" fillId="0" borderId="2" xfId="1" applyNumberFormat="1" applyFont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7" fillId="3" borderId="2" xfId="1" applyNumberFormat="1" applyFont="1" applyFill="1" applyBorder="1" applyAlignment="1">
      <alignment horizontal="right" vertical="center"/>
    </xf>
    <xf numFmtId="3" fontId="6" fillId="0" borderId="2" xfId="2" applyNumberFormat="1" applyFont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3" fontId="10" fillId="4" borderId="2" xfId="1" applyNumberFormat="1" applyFont="1" applyFill="1" applyBorder="1" applyAlignment="1">
      <alignment horizontal="right" vertical="center"/>
    </xf>
    <xf numFmtId="3" fontId="6" fillId="4" borderId="2" xfId="1" applyNumberFormat="1" applyFont="1" applyFill="1" applyBorder="1" applyAlignment="1">
      <alignment horizontal="right" vertical="center"/>
    </xf>
    <xf numFmtId="3" fontId="7" fillId="4" borderId="2" xfId="1" applyNumberFormat="1" applyFont="1" applyFill="1" applyBorder="1" applyAlignment="1">
      <alignment horizontal="right" vertical="center"/>
    </xf>
    <xf numFmtId="3" fontId="7" fillId="3" borderId="7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0" xfId="0" applyNumberFormat="1" applyFont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right" vertical="center"/>
    </xf>
    <xf numFmtId="3" fontId="11" fillId="4" borderId="6" xfId="1" applyNumberFormat="1" applyFont="1" applyFill="1" applyBorder="1" applyAlignment="1">
      <alignment horizontal="right" vertical="center"/>
    </xf>
    <xf numFmtId="3" fontId="11" fillId="0" borderId="6" xfId="1" applyNumberFormat="1" applyFont="1" applyBorder="1" applyAlignment="1">
      <alignment horizontal="right" vertical="center"/>
    </xf>
    <xf numFmtId="3" fontId="9" fillId="0" borderId="6" xfId="2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" fillId="0" borderId="0" xfId="0" applyFont="1" applyAlignment="1"/>
    <xf numFmtId="0" fontId="19" fillId="0" borderId="0" xfId="0" applyFont="1" applyBorder="1" applyAlignment="1"/>
    <xf numFmtId="0" fontId="28" fillId="0" borderId="0" xfId="0" applyFont="1" applyBorder="1" applyAlignment="1"/>
    <xf numFmtId="4" fontId="13" fillId="4" borderId="2" xfId="1" applyNumberFormat="1" applyFont="1" applyFill="1" applyBorder="1" applyAlignment="1">
      <alignment horizontal="right" vertical="center"/>
    </xf>
    <xf numFmtId="4" fontId="13" fillId="0" borderId="2" xfId="1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8" fillId="3" borderId="7" xfId="1" applyNumberFormat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/>
    </xf>
    <xf numFmtId="4" fontId="8" fillId="4" borderId="2" xfId="1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center"/>
    </xf>
    <xf numFmtId="3" fontId="11" fillId="2" borderId="5" xfId="1" applyNumberFormat="1" applyFont="1" applyFill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/>
    </xf>
    <xf numFmtId="3" fontId="11" fillId="2" borderId="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43" fontId="2" fillId="0" borderId="0" xfId="1" applyFont="1"/>
    <xf numFmtId="43" fontId="11" fillId="0" borderId="0" xfId="1" applyFont="1"/>
    <xf numFmtId="43" fontId="7" fillId="0" borderId="29" xfId="1" applyFont="1" applyBorder="1"/>
    <xf numFmtId="165" fontId="7" fillId="0" borderId="29" xfId="1" applyNumberFormat="1" applyFont="1" applyBorder="1"/>
    <xf numFmtId="0" fontId="2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2" fillId="0" borderId="1" xfId="0" applyFont="1" applyBorder="1"/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27" fillId="0" borderId="0" xfId="0" applyFont="1" applyAlignment="1"/>
    <xf numFmtId="0" fontId="21" fillId="0" borderId="8" xfId="0" applyFont="1" applyBorder="1" applyAlignment="1"/>
    <xf numFmtId="0" fontId="2" fillId="0" borderId="8" xfId="0" applyFont="1" applyBorder="1"/>
    <xf numFmtId="4" fontId="8" fillId="0" borderId="2" xfId="1" applyNumberFormat="1" applyFont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13" fillId="4" borderId="2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/>
    </xf>
    <xf numFmtId="3" fontId="8" fillId="3" borderId="7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/>
    </xf>
    <xf numFmtId="3" fontId="13" fillId="0" borderId="2" xfId="1" applyNumberFormat="1" applyFont="1" applyBorder="1" applyAlignment="1">
      <alignment horizontal="right" vertical="center"/>
    </xf>
    <xf numFmtId="4" fontId="0" fillId="0" borderId="0" xfId="0" applyNumberFormat="1"/>
    <xf numFmtId="4" fontId="13" fillId="0" borderId="0" xfId="0" applyNumberFormat="1" applyFont="1"/>
    <xf numFmtId="4" fontId="28" fillId="0" borderId="0" xfId="0" applyNumberFormat="1" applyFont="1"/>
    <xf numFmtId="49" fontId="11" fillId="0" borderId="3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right" vertical="center"/>
    </xf>
    <xf numFmtId="3" fontId="13" fillId="4" borderId="0" xfId="2" applyNumberFormat="1" applyFont="1" applyFill="1" applyBorder="1" applyAlignment="1">
      <alignment horizontal="right" vertical="center"/>
    </xf>
    <xf numFmtId="3" fontId="13" fillId="4" borderId="6" xfId="1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9" fillId="3" borderId="33" xfId="1" applyNumberFormat="1" applyFont="1" applyFill="1" applyBorder="1" applyAlignment="1">
      <alignment horizontal="right" vertical="center"/>
    </xf>
    <xf numFmtId="3" fontId="8" fillId="3" borderId="33" xfId="1" applyNumberFormat="1" applyFont="1" applyFill="1" applyBorder="1" applyAlignment="1">
      <alignment horizontal="right" vertical="center"/>
    </xf>
    <xf numFmtId="4" fontId="8" fillId="3" borderId="33" xfId="1" applyNumberFormat="1" applyFont="1" applyFill="1" applyBorder="1" applyAlignment="1">
      <alignment horizontal="right" vertical="center"/>
    </xf>
    <xf numFmtId="43" fontId="8" fillId="3" borderId="33" xfId="1" applyFont="1" applyFill="1" applyBorder="1" applyAlignment="1">
      <alignment horizontal="right" vertical="center"/>
    </xf>
    <xf numFmtId="3" fontId="13" fillId="4" borderId="5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64" fontId="17" fillId="0" borderId="14" xfId="0" applyNumberFormat="1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28" fillId="0" borderId="26" xfId="0" applyFont="1" applyBorder="1" applyAlignment="1">
      <alignment horizontal="left" wrapText="1"/>
    </xf>
    <xf numFmtId="0" fontId="28" fillId="0" borderId="27" xfId="0" applyFont="1" applyBorder="1" applyAlignment="1">
      <alignment horizontal="left" wrapText="1"/>
    </xf>
    <xf numFmtId="0" fontId="28" fillId="0" borderId="28" xfId="0" applyFont="1" applyBorder="1" applyAlignment="1">
      <alignment horizontal="left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26" fillId="0" borderId="20" xfId="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 vertical="top" wrapText="1" readingOrder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7" borderId="21" xfId="0" applyFont="1" applyFill="1" applyBorder="1" applyAlignment="1">
      <alignment horizontal="left" vertical="center"/>
    </xf>
    <xf numFmtId="43" fontId="20" fillId="7" borderId="21" xfId="1" applyFont="1" applyFill="1" applyBorder="1" applyAlignment="1">
      <alignment horizontal="center" vertical="center" wrapText="1"/>
    </xf>
    <xf numFmtId="43" fontId="20" fillId="7" borderId="22" xfId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 wrapText="1" readingOrder="1"/>
    </xf>
    <xf numFmtId="0" fontId="23" fillId="0" borderId="20" xfId="0" applyFont="1" applyBorder="1" applyAlignment="1">
      <alignment horizontal="center" vertical="top" wrapText="1" readingOrder="1"/>
    </xf>
    <xf numFmtId="0" fontId="23" fillId="0" borderId="0" xfId="0" applyFont="1" applyBorder="1" applyAlignment="1">
      <alignment horizontal="center" vertical="top" wrapText="1" readingOrder="1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top" wrapText="1" readingOrder="1"/>
    </xf>
    <xf numFmtId="0" fontId="25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58316</xdr:colOff>
      <xdr:row>1</xdr:row>
      <xdr:rowOff>48597</xdr:rowOff>
    </xdr:from>
    <xdr:to>
      <xdr:col>4</xdr:col>
      <xdr:colOff>55401</xdr:colOff>
      <xdr:row>5</xdr:row>
      <xdr:rowOff>48597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332E576D-FA9D-4C81-B00B-07367082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242985"/>
          <a:ext cx="5316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2</xdr:row>
      <xdr:rowOff>352424</xdr:rowOff>
    </xdr:from>
    <xdr:to>
      <xdr:col>2</xdr:col>
      <xdr:colOff>1000125</xdr:colOff>
      <xdr:row>3</xdr:row>
      <xdr:rowOff>57148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8727BE-7EBC-4705-8E68-C2EDDFC856CB}"/>
            </a:ext>
          </a:extLst>
        </xdr:cNvPr>
        <xdr:cNvSpPr txBox="1"/>
      </xdr:nvSpPr>
      <xdr:spPr>
        <a:xfrm flipV="1">
          <a:off x="6962775" y="733424"/>
          <a:ext cx="76200" cy="6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C1FFF0D-8D0C-4348-AD23-A98C606A0CE7}"/>
            </a:ext>
          </a:extLst>
        </xdr:cNvPr>
        <xdr:cNvSpPr txBox="1"/>
      </xdr:nvSpPr>
      <xdr:spPr>
        <a:xfrm>
          <a:off x="0" y="542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onzalez/Desktop/EscritorioJCG/2023/Ejecuciones/EJECUCION%20PRESUPUESTARIA%20%20JULI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VARIAC."/>
      <sheetName val="INFO. DE ING."/>
      <sheetName val="ESTRUCT PROG."/>
      <sheetName val="RES. MENS. DE GASTO"/>
      <sheetName val="PROG. 11.Direccion y Coord."/>
      <sheetName val="PROG. 11. Venta y Arrendamiento"/>
      <sheetName val="PROG. 11. Enc. Prod. y Form. C."/>
      <sheetName val="PROG. 11. Inc. y Acel. de Indus"/>
      <sheetName val="Prog. 11. Programas Productiv. "/>
      <sheetName val="Prog. 11. Programas de Innovac."/>
      <sheetName val="Prog. 11 Asesoría y Asistencia "/>
      <sheetName val="Prog. 11. Elab. del Reg. Indust"/>
      <sheetName val="Prog. 11. Calificación Industri"/>
      <sheetName val="PROG. 99"/>
      <sheetName val="TCambios"/>
    </sheetNames>
    <sheetDataSet>
      <sheetData sheetId="0"/>
      <sheetData sheetId="1"/>
      <sheetData sheetId="2"/>
      <sheetData sheetId="3">
        <row r="12">
          <cell r="K12">
            <v>0</v>
          </cell>
        </row>
        <row r="310">
          <cell r="K310">
            <v>2667351.2200000002</v>
          </cell>
        </row>
        <row r="311">
          <cell r="K311">
            <v>2845802.57</v>
          </cell>
        </row>
        <row r="319">
          <cell r="K319">
            <v>76513700.82809028</v>
          </cell>
        </row>
        <row r="320">
          <cell r="K320">
            <v>4000000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D704-B9E7-47A6-889C-CA7EA6E0740B}">
  <dimension ref="B3:AC43"/>
  <sheetViews>
    <sheetView tabSelected="1" zoomScale="98" zoomScaleNormal="98" workbookViewId="0">
      <selection activeCell="AA43" sqref="AA43"/>
    </sheetView>
  </sheetViews>
  <sheetFormatPr baseColWidth="10" defaultRowHeight="15" x14ac:dyDescent="0.2"/>
  <cols>
    <col min="1" max="1" width="0.42578125" style="1" customWidth="1"/>
    <col min="2" max="2" width="3.140625" style="1" customWidth="1"/>
    <col min="3" max="3" width="2.5703125" style="1" customWidth="1"/>
    <col min="4" max="4" width="2.140625" style="1" customWidth="1"/>
    <col min="5" max="5" width="2.42578125" style="1" customWidth="1"/>
    <col min="6" max="6" width="2.85546875" style="50" customWidth="1"/>
    <col min="7" max="7" width="28" style="1" customWidth="1"/>
    <col min="8" max="8" width="2.7109375" style="1" customWidth="1"/>
    <col min="9" max="9" width="5.140625" style="1" customWidth="1"/>
    <col min="10" max="10" width="3.85546875" style="1" customWidth="1"/>
    <col min="11" max="11" width="11.85546875" style="1" customWidth="1"/>
    <col min="12" max="12" width="11.42578125" style="1" customWidth="1"/>
    <col min="13" max="13" width="10.28515625" style="1" customWidth="1"/>
    <col min="14" max="14" width="11.140625" style="1" customWidth="1"/>
    <col min="15" max="15" width="11" style="1" customWidth="1"/>
    <col min="16" max="16" width="12.42578125" style="1" customWidth="1"/>
    <col min="17" max="17" width="12.7109375" style="1" hidden="1" customWidth="1"/>
    <col min="18" max="18" width="12.5703125" style="1" hidden="1" customWidth="1"/>
    <col min="19" max="19" width="12.7109375" style="1" hidden="1" customWidth="1"/>
    <col min="20" max="20" width="10.7109375" style="1" hidden="1" customWidth="1"/>
    <col min="21" max="21" width="12.28515625" style="1" hidden="1" customWidth="1"/>
    <col min="22" max="22" width="11.85546875" style="1" hidden="1" customWidth="1"/>
    <col min="23" max="23" width="12.85546875" style="1" hidden="1" customWidth="1"/>
    <col min="24" max="24" width="12" style="1" hidden="1" customWidth="1"/>
    <col min="25" max="25" width="11.5703125" style="51" customWidth="1"/>
    <col min="26" max="26" width="5.28515625" style="51" customWidth="1"/>
    <col min="27" max="27" width="11.85546875" style="1" customWidth="1"/>
    <col min="28" max="28" width="0.85546875" style="1" customWidth="1"/>
    <col min="29" max="29" width="10.5703125" style="1" hidden="1" customWidth="1"/>
    <col min="30" max="16384" width="11.42578125" style="1"/>
  </cols>
  <sheetData>
    <row r="3" spans="2:29" s="14" customFormat="1" ht="20.25" x14ac:dyDescent="0.25">
      <c r="C3" s="15"/>
      <c r="D3" s="15"/>
      <c r="G3" s="15" t="s">
        <v>24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9" s="4" customFormat="1" x14ac:dyDescent="0.25">
      <c r="C4" s="3"/>
      <c r="F4" s="3" t="s">
        <v>25</v>
      </c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17"/>
      <c r="Z4" s="17"/>
    </row>
    <row r="5" spans="2:29" s="4" customFormat="1" x14ac:dyDescent="0.25">
      <c r="C5" s="3"/>
      <c r="E5" s="3"/>
      <c r="F5" s="2" t="s">
        <v>26</v>
      </c>
      <c r="Y5" s="17"/>
      <c r="Z5" s="17"/>
    </row>
    <row r="6" spans="2:29" s="4" customFormat="1" x14ac:dyDescent="0.25">
      <c r="C6" s="3"/>
      <c r="F6" s="2" t="s">
        <v>161</v>
      </c>
      <c r="Y6" s="17"/>
      <c r="Z6" s="17"/>
    </row>
    <row r="7" spans="2:29" ht="31.5" customHeight="1" x14ac:dyDescent="0.2">
      <c r="B7" s="202" t="s">
        <v>27</v>
      </c>
      <c r="C7" s="203"/>
      <c r="D7" s="204"/>
      <c r="E7" s="204"/>
      <c r="F7" s="204"/>
      <c r="G7" s="205" t="s">
        <v>28</v>
      </c>
      <c r="H7" s="207" t="s">
        <v>2</v>
      </c>
      <c r="I7" s="207" t="s">
        <v>3</v>
      </c>
      <c r="J7" s="209" t="s">
        <v>29</v>
      </c>
      <c r="K7" s="18"/>
      <c r="L7" s="18"/>
      <c r="M7" s="189" t="s">
        <v>4</v>
      </c>
      <c r="N7" s="189" t="s">
        <v>5</v>
      </c>
      <c r="O7" s="189" t="s">
        <v>6</v>
      </c>
      <c r="P7" s="189" t="s">
        <v>7</v>
      </c>
      <c r="Q7" s="189" t="s">
        <v>8</v>
      </c>
      <c r="R7" s="189" t="s">
        <v>9</v>
      </c>
      <c r="S7" s="189" t="s">
        <v>10</v>
      </c>
      <c r="T7" s="189" t="s">
        <v>11</v>
      </c>
      <c r="U7" s="189" t="s">
        <v>12</v>
      </c>
      <c r="V7" s="189" t="s">
        <v>13</v>
      </c>
      <c r="W7" s="189" t="s">
        <v>14</v>
      </c>
      <c r="X7" s="189" t="s">
        <v>15</v>
      </c>
      <c r="Y7" s="191" t="s">
        <v>16</v>
      </c>
      <c r="Z7" s="184" t="s">
        <v>30</v>
      </c>
      <c r="AA7" s="186" t="s">
        <v>31</v>
      </c>
    </row>
    <row r="8" spans="2:29" s="25" customFormat="1" ht="45.75" x14ac:dyDescent="0.2">
      <c r="B8" s="19" t="s">
        <v>0</v>
      </c>
      <c r="C8" s="20" t="s">
        <v>32</v>
      </c>
      <c r="D8" s="21" t="s">
        <v>33</v>
      </c>
      <c r="E8" s="22" t="s">
        <v>34</v>
      </c>
      <c r="F8" s="23" t="s">
        <v>1</v>
      </c>
      <c r="G8" s="206"/>
      <c r="H8" s="208"/>
      <c r="I8" s="208"/>
      <c r="J8" s="210"/>
      <c r="K8" s="172" t="s">
        <v>35</v>
      </c>
      <c r="L8" s="24" t="s">
        <v>151</v>
      </c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2"/>
      <c r="Z8" s="185"/>
      <c r="AA8" s="187"/>
      <c r="AC8" s="25">
        <v>7</v>
      </c>
    </row>
    <row r="9" spans="2:29" s="28" customFormat="1" ht="20.100000000000001" customHeight="1" x14ac:dyDescent="0.15">
      <c r="B9" s="76">
        <v>1</v>
      </c>
      <c r="C9" s="76">
        <v>4</v>
      </c>
      <c r="D9" s="77"/>
      <c r="E9" s="77"/>
      <c r="F9" s="78"/>
      <c r="G9" s="79" t="s">
        <v>36</v>
      </c>
      <c r="H9" s="77">
        <v>10</v>
      </c>
      <c r="I9" s="78" t="s">
        <v>19</v>
      </c>
      <c r="J9" s="168" t="s">
        <v>20</v>
      </c>
      <c r="K9" s="173">
        <v>142891881</v>
      </c>
      <c r="L9" s="171">
        <v>142891881</v>
      </c>
      <c r="M9" s="96">
        <v>198337836</v>
      </c>
      <c r="N9" s="96">
        <v>3337836</v>
      </c>
      <c r="O9" s="95">
        <v>3337836</v>
      </c>
      <c r="P9" s="95">
        <v>0</v>
      </c>
      <c r="Q9" s="95">
        <v>0</v>
      </c>
      <c r="R9" s="96">
        <v>0</v>
      </c>
      <c r="S9" s="96">
        <v>0</v>
      </c>
      <c r="T9" s="96">
        <v>0</v>
      </c>
      <c r="U9" s="95">
        <v>0</v>
      </c>
      <c r="V9" s="95">
        <v>0</v>
      </c>
      <c r="W9" s="95">
        <v>0</v>
      </c>
      <c r="X9" s="95">
        <v>0</v>
      </c>
      <c r="Y9" s="96">
        <v>205013508</v>
      </c>
      <c r="Z9" s="95">
        <v>1.4347456731988852</v>
      </c>
      <c r="AA9" s="96">
        <v>-62121626.999999985</v>
      </c>
      <c r="AB9" s="9"/>
      <c r="AC9" s="26"/>
    </row>
    <row r="10" spans="2:29" s="28" customFormat="1" ht="20.100000000000001" customHeight="1" x14ac:dyDescent="0.15">
      <c r="B10" s="80">
        <v>1</v>
      </c>
      <c r="C10" s="80">
        <v>4</v>
      </c>
      <c r="D10" s="80">
        <v>1</v>
      </c>
      <c r="E10" s="80">
        <v>2</v>
      </c>
      <c r="F10" s="81"/>
      <c r="G10" s="82" t="s">
        <v>37</v>
      </c>
      <c r="H10" s="80">
        <v>10</v>
      </c>
      <c r="I10" s="81" t="s">
        <v>19</v>
      </c>
      <c r="J10" s="169" t="s">
        <v>20</v>
      </c>
      <c r="K10" s="173">
        <v>43391881</v>
      </c>
      <c r="L10" s="124">
        <v>43391881</v>
      </c>
      <c r="M10" s="97">
        <v>3337836</v>
      </c>
      <c r="N10" s="97">
        <v>3337836</v>
      </c>
      <c r="O10" s="94">
        <v>3337836</v>
      </c>
      <c r="P10" s="94">
        <v>0</v>
      </c>
      <c r="Q10" s="94">
        <v>0</v>
      </c>
      <c r="R10" s="97">
        <v>0</v>
      </c>
      <c r="S10" s="97">
        <v>0</v>
      </c>
      <c r="T10" s="97">
        <v>0</v>
      </c>
      <c r="U10" s="94">
        <v>0</v>
      </c>
      <c r="V10" s="94">
        <v>0</v>
      </c>
      <c r="W10" s="94">
        <v>0</v>
      </c>
      <c r="X10" s="94">
        <v>0</v>
      </c>
      <c r="Y10" s="98">
        <v>10013508</v>
      </c>
      <c r="Z10" s="94">
        <v>0.23076916163187303</v>
      </c>
      <c r="AA10" s="124">
        <v>33378373</v>
      </c>
      <c r="AB10" s="9"/>
      <c r="AC10" s="26"/>
    </row>
    <row r="11" spans="2:29" s="28" customFormat="1" ht="20.100000000000001" customHeight="1" x14ac:dyDescent="0.25">
      <c r="B11" s="80">
        <v>1</v>
      </c>
      <c r="C11" s="80">
        <v>4</v>
      </c>
      <c r="D11" s="80">
        <v>1</v>
      </c>
      <c r="E11" s="80">
        <v>2</v>
      </c>
      <c r="F11" s="81" t="s">
        <v>18</v>
      </c>
      <c r="G11" s="83" t="s">
        <v>38</v>
      </c>
      <c r="H11" s="80"/>
      <c r="I11" s="80"/>
      <c r="J11" s="170"/>
      <c r="K11" s="174">
        <v>43391881</v>
      </c>
      <c r="L11" s="125">
        <v>43391881</v>
      </c>
      <c r="M11" s="99">
        <v>3337836</v>
      </c>
      <c r="N11" s="160">
        <v>3337836</v>
      </c>
      <c r="O11" s="134">
        <v>3337836</v>
      </c>
      <c r="P11" s="134"/>
      <c r="Q11" s="134"/>
      <c r="R11" s="99"/>
      <c r="S11" s="160"/>
      <c r="T11" s="99"/>
      <c r="U11" s="134"/>
      <c r="V11" s="134"/>
      <c r="W11" s="134"/>
      <c r="X11" s="134"/>
      <c r="Y11" s="100">
        <v>10013508</v>
      </c>
      <c r="Z11" s="134">
        <v>0.23076916163187303</v>
      </c>
      <c r="AA11" s="125">
        <v>33378373</v>
      </c>
      <c r="AB11" s="27"/>
      <c r="AC11" s="34">
        <v>4768339</v>
      </c>
    </row>
    <row r="12" spans="2:29" s="28" customFormat="1" ht="20.100000000000001" customHeight="1" x14ac:dyDescent="0.25">
      <c r="B12" s="80"/>
      <c r="C12" s="80"/>
      <c r="D12" s="80"/>
      <c r="E12" s="80"/>
      <c r="F12" s="81"/>
      <c r="G12" s="80"/>
      <c r="H12" s="80"/>
      <c r="I12" s="80"/>
      <c r="J12" s="170"/>
      <c r="K12" s="173">
        <v>0</v>
      </c>
      <c r="L12" s="126"/>
      <c r="M12" s="101"/>
      <c r="N12" s="164"/>
      <c r="O12" s="135"/>
      <c r="P12" s="135"/>
      <c r="Q12" s="135"/>
      <c r="R12" s="101"/>
      <c r="S12" s="101"/>
      <c r="T12" s="101"/>
      <c r="U12" s="135"/>
      <c r="V12" s="135"/>
      <c r="W12" s="135"/>
      <c r="X12" s="135"/>
      <c r="Y12" s="102"/>
      <c r="Z12" s="135"/>
      <c r="AA12" s="126"/>
      <c r="AB12" s="27"/>
      <c r="AC12" s="27"/>
    </row>
    <row r="13" spans="2:29" s="28" customFormat="1" ht="20.100000000000001" customHeight="1" x14ac:dyDescent="0.25">
      <c r="B13" s="80">
        <v>1</v>
      </c>
      <c r="C13" s="80">
        <v>4</v>
      </c>
      <c r="D13" s="80">
        <v>2</v>
      </c>
      <c r="E13" s="80">
        <v>2</v>
      </c>
      <c r="F13" s="81"/>
      <c r="G13" s="82" t="s">
        <v>39</v>
      </c>
      <c r="H13" s="80">
        <v>10</v>
      </c>
      <c r="I13" s="81" t="s">
        <v>19</v>
      </c>
      <c r="J13" s="169" t="s">
        <v>20</v>
      </c>
      <c r="K13" s="173">
        <v>99500000.000000015</v>
      </c>
      <c r="L13" s="127">
        <v>99500000.000000015</v>
      </c>
      <c r="M13" s="103">
        <v>195000000</v>
      </c>
      <c r="N13" s="97">
        <v>0</v>
      </c>
      <c r="O13" s="94">
        <v>0</v>
      </c>
      <c r="P13" s="94">
        <v>0</v>
      </c>
      <c r="Q13" s="94">
        <v>0</v>
      </c>
      <c r="R13" s="103">
        <v>0</v>
      </c>
      <c r="S13" s="103">
        <v>0</v>
      </c>
      <c r="T13" s="103">
        <v>0</v>
      </c>
      <c r="U13" s="94">
        <v>0</v>
      </c>
      <c r="V13" s="94">
        <v>0</v>
      </c>
      <c r="W13" s="94">
        <v>0</v>
      </c>
      <c r="X13" s="94">
        <v>0</v>
      </c>
      <c r="Y13" s="104">
        <v>195000000</v>
      </c>
      <c r="Z13" s="94">
        <v>0</v>
      </c>
      <c r="AA13" s="127">
        <v>-95499999.999999985</v>
      </c>
      <c r="AB13" s="27"/>
      <c r="AC13" s="27"/>
    </row>
    <row r="14" spans="2:29" s="28" customFormat="1" ht="20.100000000000001" customHeight="1" x14ac:dyDescent="0.25">
      <c r="B14" s="80">
        <v>1</v>
      </c>
      <c r="C14" s="80">
        <v>4</v>
      </c>
      <c r="D14" s="80">
        <v>2</v>
      </c>
      <c r="E14" s="80">
        <v>2</v>
      </c>
      <c r="F14" s="81" t="s">
        <v>18</v>
      </c>
      <c r="G14" s="83" t="s">
        <v>38</v>
      </c>
      <c r="H14" s="83"/>
      <c r="I14" s="80"/>
      <c r="J14" s="170"/>
      <c r="K14" s="174">
        <v>99500000.000000015</v>
      </c>
      <c r="L14" s="175">
        <v>99500000.000000015</v>
      </c>
      <c r="M14" s="160">
        <v>195000000</v>
      </c>
      <c r="N14" s="160"/>
      <c r="O14" s="134"/>
      <c r="P14" s="134"/>
      <c r="Q14" s="134"/>
      <c r="R14" s="160"/>
      <c r="S14" s="160"/>
      <c r="T14" s="160"/>
      <c r="U14" s="134"/>
      <c r="V14" s="134"/>
      <c r="W14" s="134"/>
      <c r="X14" s="134"/>
      <c r="Y14" s="182">
        <v>195000000</v>
      </c>
      <c r="Z14" s="134">
        <v>0</v>
      </c>
      <c r="AA14" s="125">
        <v>-95499999.999999985</v>
      </c>
      <c r="AB14" s="27"/>
      <c r="AC14" s="27"/>
    </row>
    <row r="15" spans="2:29" s="28" customFormat="1" ht="20.100000000000001" customHeight="1" x14ac:dyDescent="0.25">
      <c r="B15" s="80"/>
      <c r="C15" s="80"/>
      <c r="D15" s="80"/>
      <c r="E15" s="80"/>
      <c r="F15" s="81"/>
      <c r="G15" s="83"/>
      <c r="H15" s="83"/>
      <c r="I15" s="80"/>
      <c r="J15" s="80"/>
      <c r="K15" s="101"/>
      <c r="L15" s="101" t="s">
        <v>162</v>
      </c>
      <c r="M15" s="101"/>
      <c r="N15" s="164"/>
      <c r="O15" s="135"/>
      <c r="P15" s="135"/>
      <c r="Q15" s="135"/>
      <c r="R15" s="101"/>
      <c r="S15" s="101"/>
      <c r="T15" s="101"/>
      <c r="U15" s="135"/>
      <c r="V15" s="135"/>
      <c r="W15" s="135"/>
      <c r="X15" s="135"/>
      <c r="Y15" s="102"/>
      <c r="Z15" s="135"/>
      <c r="AA15" s="126"/>
      <c r="AB15" s="27"/>
      <c r="AC15" s="27"/>
    </row>
    <row r="16" spans="2:29" s="28" customFormat="1" ht="20.100000000000001" customHeight="1" x14ac:dyDescent="0.25">
      <c r="B16" s="84">
        <v>1</v>
      </c>
      <c r="C16" s="84">
        <v>6</v>
      </c>
      <c r="D16" s="80"/>
      <c r="E16" s="80"/>
      <c r="F16" s="81"/>
      <c r="G16" s="85" t="s">
        <v>40</v>
      </c>
      <c r="H16" s="80">
        <v>30</v>
      </c>
      <c r="I16" s="80">
        <v>9995</v>
      </c>
      <c r="J16" s="80">
        <v>102</v>
      </c>
      <c r="K16" s="97">
        <v>622966113.20000005</v>
      </c>
      <c r="L16" s="97">
        <v>622966113.20000005</v>
      </c>
      <c r="M16" s="97">
        <v>70243150.079999998</v>
      </c>
      <c r="N16" s="97">
        <v>46106746.93</v>
      </c>
      <c r="O16" s="94">
        <v>79378005.849999994</v>
      </c>
      <c r="P16" s="94">
        <v>48665750.25</v>
      </c>
      <c r="Q16" s="94">
        <v>0</v>
      </c>
      <c r="R16" s="94">
        <v>0</v>
      </c>
      <c r="S16" s="94">
        <v>0</v>
      </c>
      <c r="T16" s="97">
        <v>0</v>
      </c>
      <c r="U16" s="94">
        <v>0</v>
      </c>
      <c r="V16" s="94">
        <v>0</v>
      </c>
      <c r="W16" s="94">
        <v>0</v>
      </c>
      <c r="X16" s="94">
        <v>0</v>
      </c>
      <c r="Y16" s="98">
        <v>244393653.10999998</v>
      </c>
      <c r="Z16" s="94">
        <v>0.39230649618262409</v>
      </c>
      <c r="AA16" s="124">
        <v>378572460.08999997</v>
      </c>
      <c r="AB16" s="92"/>
      <c r="AC16" s="93"/>
    </row>
    <row r="17" spans="2:29" s="28" customFormat="1" ht="20.100000000000001" customHeight="1" x14ac:dyDescent="0.25">
      <c r="B17" s="80">
        <v>1</v>
      </c>
      <c r="C17" s="80">
        <v>6</v>
      </c>
      <c r="D17" s="80">
        <v>1</v>
      </c>
      <c r="E17" s="80"/>
      <c r="F17" s="81"/>
      <c r="G17" s="82" t="s">
        <v>41</v>
      </c>
      <c r="H17" s="80">
        <v>30</v>
      </c>
      <c r="I17" s="80">
        <v>9995</v>
      </c>
      <c r="J17" s="80">
        <v>102</v>
      </c>
      <c r="K17" s="97">
        <v>435178584</v>
      </c>
      <c r="L17" s="97">
        <v>435178584</v>
      </c>
      <c r="M17" s="97">
        <v>36363186.210000001</v>
      </c>
      <c r="N17" s="97">
        <v>33465675.010000002</v>
      </c>
      <c r="O17" s="94">
        <v>35246741.979999997</v>
      </c>
      <c r="P17" s="94">
        <v>35494717.159999996</v>
      </c>
      <c r="Q17" s="94">
        <v>0</v>
      </c>
      <c r="R17" s="94">
        <v>0</v>
      </c>
      <c r="S17" s="94">
        <v>0</v>
      </c>
      <c r="T17" s="97">
        <v>0</v>
      </c>
      <c r="U17" s="94">
        <v>0</v>
      </c>
      <c r="V17" s="94">
        <v>0</v>
      </c>
      <c r="W17" s="94">
        <v>0</v>
      </c>
      <c r="X17" s="94">
        <v>0</v>
      </c>
      <c r="Y17" s="98">
        <v>140570320.35999998</v>
      </c>
      <c r="Z17" s="94">
        <v>0.32301755079013716</v>
      </c>
      <c r="AA17" s="124">
        <v>294608263.63999999</v>
      </c>
      <c r="AB17" s="92"/>
      <c r="AC17" s="93"/>
    </row>
    <row r="18" spans="2:29" s="28" customFormat="1" ht="20.100000000000001" customHeight="1" x14ac:dyDescent="0.25">
      <c r="B18" s="80">
        <v>1</v>
      </c>
      <c r="C18" s="80">
        <v>6</v>
      </c>
      <c r="D18" s="80">
        <v>1</v>
      </c>
      <c r="E18" s="80">
        <v>2</v>
      </c>
      <c r="F18" s="81"/>
      <c r="G18" s="83" t="s">
        <v>42</v>
      </c>
      <c r="H18" s="80"/>
      <c r="I18" s="80"/>
      <c r="J18" s="80"/>
      <c r="K18" s="101"/>
      <c r="L18" s="101"/>
      <c r="M18" s="105"/>
      <c r="T18" s="101"/>
      <c r="Y18" s="102"/>
      <c r="Z18" s="135"/>
      <c r="AA18" s="126"/>
      <c r="AB18" s="27"/>
      <c r="AC18" s="27"/>
    </row>
    <row r="19" spans="2:29" s="28" customFormat="1" ht="20.100000000000001" customHeight="1" x14ac:dyDescent="0.25">
      <c r="B19" s="80">
        <v>1</v>
      </c>
      <c r="C19" s="80">
        <v>6</v>
      </c>
      <c r="D19" s="80">
        <v>1</v>
      </c>
      <c r="E19" s="80">
        <v>3</v>
      </c>
      <c r="F19" s="81" t="s">
        <v>21</v>
      </c>
      <c r="G19" s="83" t="s">
        <v>43</v>
      </c>
      <c r="H19" s="80"/>
      <c r="I19" s="80"/>
      <c r="J19" s="80"/>
      <c r="K19" s="99">
        <v>435178584</v>
      </c>
      <c r="L19" s="99">
        <v>435178584</v>
      </c>
      <c r="M19" s="99">
        <v>36363186.210000001</v>
      </c>
      <c r="N19" s="160">
        <v>33465675.010000002</v>
      </c>
      <c r="O19" s="134">
        <v>35246741.979999997</v>
      </c>
      <c r="P19" s="134">
        <v>35494717.159999996</v>
      </c>
      <c r="Q19" s="134"/>
      <c r="R19" s="134"/>
      <c r="S19" s="134"/>
      <c r="T19" s="99"/>
      <c r="U19" s="134"/>
      <c r="V19" s="134"/>
      <c r="W19" s="134"/>
      <c r="X19" s="134"/>
      <c r="Y19" s="100">
        <v>140570320.35999998</v>
      </c>
      <c r="Z19" s="134">
        <v>0.32301755079013716</v>
      </c>
      <c r="AA19" s="125">
        <v>294608263.63999999</v>
      </c>
      <c r="AB19" s="27"/>
      <c r="AC19" s="34">
        <v>42086894.805714287</v>
      </c>
    </row>
    <row r="20" spans="2:29" s="28" customFormat="1" ht="20.100000000000001" customHeight="1" x14ac:dyDescent="0.25">
      <c r="B20" s="80"/>
      <c r="C20" s="80"/>
      <c r="D20" s="80"/>
      <c r="E20" s="80"/>
      <c r="F20" s="81"/>
      <c r="G20" s="80"/>
      <c r="H20" s="80"/>
      <c r="I20" s="80"/>
      <c r="J20" s="80"/>
      <c r="K20" s="106"/>
      <c r="L20" s="106"/>
      <c r="M20" s="106"/>
      <c r="N20" s="176"/>
      <c r="O20" s="136"/>
      <c r="P20" s="136"/>
      <c r="Q20" s="136"/>
      <c r="T20" s="106"/>
      <c r="U20" s="136"/>
      <c r="V20" s="136"/>
      <c r="W20" s="136"/>
      <c r="X20" s="136"/>
      <c r="Y20" s="107"/>
      <c r="Z20" s="136"/>
      <c r="AA20" s="128"/>
      <c r="AB20" s="27"/>
      <c r="AC20" s="27"/>
    </row>
    <row r="21" spans="2:29" s="28" customFormat="1" ht="20.100000000000001" customHeight="1" x14ac:dyDescent="0.25">
      <c r="B21" s="80">
        <v>1</v>
      </c>
      <c r="C21" s="80">
        <v>6</v>
      </c>
      <c r="D21" s="80">
        <v>4</v>
      </c>
      <c r="E21" s="80"/>
      <c r="F21" s="81"/>
      <c r="G21" s="82" t="s">
        <v>44</v>
      </c>
      <c r="H21" s="80">
        <v>30</v>
      </c>
      <c r="I21" s="80">
        <v>9995</v>
      </c>
      <c r="J21" s="80">
        <v>102</v>
      </c>
      <c r="K21" s="97">
        <v>187787529.19999999</v>
      </c>
      <c r="L21" s="97">
        <v>187787529.19999999</v>
      </c>
      <c r="M21" s="97">
        <v>33879963.869999997</v>
      </c>
      <c r="N21" s="97">
        <v>12641071.92</v>
      </c>
      <c r="O21" s="94">
        <v>44131263.870000005</v>
      </c>
      <c r="P21" s="94">
        <v>13171033.09</v>
      </c>
      <c r="Q21" s="94">
        <v>0</v>
      </c>
      <c r="R21" s="94">
        <v>0</v>
      </c>
      <c r="S21" s="94">
        <v>0</v>
      </c>
      <c r="T21" s="97">
        <v>0</v>
      </c>
      <c r="U21" s="94">
        <v>0</v>
      </c>
      <c r="V21" s="94">
        <v>0</v>
      </c>
      <c r="W21" s="94">
        <v>0</v>
      </c>
      <c r="X21" s="94">
        <v>0</v>
      </c>
      <c r="Y21" s="97">
        <v>103823332.75</v>
      </c>
      <c r="Z21" s="94">
        <v>0.55287661109500341</v>
      </c>
      <c r="AA21" s="97">
        <v>83964196.449999988</v>
      </c>
      <c r="AB21" s="26"/>
      <c r="AC21" s="26"/>
    </row>
    <row r="22" spans="2:29" s="28" customFormat="1" ht="20.100000000000001" customHeight="1" x14ac:dyDescent="0.25">
      <c r="B22" s="80">
        <v>1</v>
      </c>
      <c r="C22" s="80">
        <v>6</v>
      </c>
      <c r="D22" s="80">
        <v>4</v>
      </c>
      <c r="E22" s="80">
        <v>1</v>
      </c>
      <c r="F22" s="81" t="s">
        <v>22</v>
      </c>
      <c r="G22" s="83" t="s">
        <v>45</v>
      </c>
      <c r="H22" s="83"/>
      <c r="I22" s="80"/>
      <c r="J22" s="80"/>
      <c r="K22" s="99">
        <v>150839817.19999999</v>
      </c>
      <c r="L22" s="99">
        <v>150839817.19999999</v>
      </c>
      <c r="M22" s="99">
        <v>30599649.140000001</v>
      </c>
      <c r="N22" s="160">
        <v>8180890.1100000003</v>
      </c>
      <c r="O22" s="134">
        <v>41979927.700000003</v>
      </c>
      <c r="P22" s="134">
        <v>8840793.6400000006</v>
      </c>
      <c r="Q22" s="134"/>
      <c r="R22" s="134"/>
      <c r="S22" s="134"/>
      <c r="T22" s="99"/>
      <c r="U22" s="134"/>
      <c r="V22" s="134"/>
      <c r="W22" s="134"/>
      <c r="X22" s="134"/>
      <c r="Y22" s="141">
        <v>89601260.590000004</v>
      </c>
      <c r="Z22" s="134">
        <v>0.59401597173242937</v>
      </c>
      <c r="AA22" s="125">
        <v>61238556.609999985</v>
      </c>
      <c r="AB22" s="27"/>
      <c r="AC22" s="34"/>
    </row>
    <row r="23" spans="2:29" s="28" customFormat="1" ht="20.100000000000001" customHeight="1" x14ac:dyDescent="0.25">
      <c r="B23" s="80">
        <v>1</v>
      </c>
      <c r="C23" s="80">
        <v>6</v>
      </c>
      <c r="D23" s="80">
        <v>1</v>
      </c>
      <c r="E23" s="80">
        <v>4</v>
      </c>
      <c r="F23" s="81" t="s">
        <v>22</v>
      </c>
      <c r="G23" s="83" t="s">
        <v>46</v>
      </c>
      <c r="H23" s="83"/>
      <c r="I23" s="80"/>
      <c r="J23" s="80"/>
      <c r="K23" s="99">
        <v>36947712</v>
      </c>
      <c r="L23" s="99">
        <v>36947712</v>
      </c>
      <c r="M23" s="99">
        <v>3280314.73</v>
      </c>
      <c r="N23" s="160">
        <v>4460181.8099999996</v>
      </c>
      <c r="O23" s="134">
        <v>2151336.17</v>
      </c>
      <c r="P23" s="134">
        <v>4330239.45</v>
      </c>
      <c r="Q23" s="134"/>
      <c r="R23" s="134"/>
      <c r="S23" s="134"/>
      <c r="T23" s="99"/>
      <c r="U23" s="134"/>
      <c r="V23" s="134"/>
      <c r="W23" s="134"/>
      <c r="X23" s="134"/>
      <c r="Y23" s="141">
        <v>14222072.16</v>
      </c>
      <c r="Z23" s="142">
        <v>0</v>
      </c>
      <c r="AA23" s="143">
        <v>22725639.84</v>
      </c>
      <c r="AB23" s="27"/>
      <c r="AC23" s="27"/>
    </row>
    <row r="24" spans="2:29" s="28" customFormat="1" ht="20.100000000000001" customHeight="1" x14ac:dyDescent="0.25">
      <c r="B24" s="84">
        <v>1</v>
      </c>
      <c r="C24" s="84">
        <v>7</v>
      </c>
      <c r="D24" s="80"/>
      <c r="E24" s="80"/>
      <c r="F24" s="81"/>
      <c r="G24" s="86" t="s">
        <v>47</v>
      </c>
      <c r="H24" s="80">
        <v>30</v>
      </c>
      <c r="I24" s="80">
        <v>9995</v>
      </c>
      <c r="J24" s="80">
        <v>102</v>
      </c>
      <c r="K24" s="103">
        <v>512043557.59000009</v>
      </c>
      <c r="L24" s="103">
        <v>512043557.59000009</v>
      </c>
      <c r="M24" s="103">
        <v>2191593.69</v>
      </c>
      <c r="N24" s="97">
        <v>2043223.74</v>
      </c>
      <c r="O24" s="94">
        <v>2801413.88</v>
      </c>
      <c r="P24" s="94">
        <v>3088154.88</v>
      </c>
      <c r="Q24" s="94">
        <v>0</v>
      </c>
      <c r="R24" s="94">
        <v>0</v>
      </c>
      <c r="S24" s="94">
        <v>0</v>
      </c>
      <c r="T24" s="103">
        <v>0</v>
      </c>
      <c r="U24" s="94">
        <v>0</v>
      </c>
      <c r="V24" s="94">
        <v>0</v>
      </c>
      <c r="W24" s="94">
        <v>0</v>
      </c>
      <c r="X24" s="94">
        <v>0</v>
      </c>
      <c r="Y24" s="104">
        <v>10124386.189999999</v>
      </c>
      <c r="Z24" s="94">
        <v>1.9772509662364948E-2</v>
      </c>
      <c r="AA24" s="127">
        <v>28663310.410000004</v>
      </c>
      <c r="AB24" s="93"/>
      <c r="AC24" s="93"/>
    </row>
    <row r="25" spans="2:29" s="28" customFormat="1" ht="20.100000000000001" customHeight="1" x14ac:dyDescent="0.25">
      <c r="B25" s="87">
        <v>1</v>
      </c>
      <c r="C25" s="87">
        <v>7</v>
      </c>
      <c r="D25" s="85">
        <v>4</v>
      </c>
      <c r="E25" s="85"/>
      <c r="F25" s="81"/>
      <c r="G25" s="82" t="s">
        <v>48</v>
      </c>
      <c r="H25" s="80">
        <v>30</v>
      </c>
      <c r="I25" s="80">
        <v>9995</v>
      </c>
      <c r="J25" s="80">
        <v>102</v>
      </c>
      <c r="K25" s="108">
        <v>512043557.59000009</v>
      </c>
      <c r="L25" s="108">
        <v>512043557.59000009</v>
      </c>
      <c r="M25" s="108">
        <v>2191593.69</v>
      </c>
      <c r="N25" s="177">
        <v>2043223.74</v>
      </c>
      <c r="O25" s="158">
        <v>2801413.88</v>
      </c>
      <c r="P25" s="158">
        <v>3088154.88</v>
      </c>
      <c r="Q25" s="158">
        <v>0</v>
      </c>
      <c r="R25" s="158">
        <v>0</v>
      </c>
      <c r="S25" s="158">
        <v>0</v>
      </c>
      <c r="T25" s="108">
        <v>0</v>
      </c>
      <c r="U25" s="158">
        <v>0</v>
      </c>
      <c r="V25" s="158">
        <v>0</v>
      </c>
      <c r="W25" s="158">
        <v>0</v>
      </c>
      <c r="X25" s="158">
        <v>0</v>
      </c>
      <c r="Y25" s="108">
        <v>10124386.189999999</v>
      </c>
      <c r="Z25" s="94">
        <v>1.9772509662364948E-2</v>
      </c>
      <c r="AA25" s="129">
        <v>28663310.410000004</v>
      </c>
      <c r="AB25" s="93"/>
      <c r="AC25" s="93"/>
    </row>
    <row r="26" spans="2:29" s="28" customFormat="1" ht="20.100000000000001" customHeight="1" x14ac:dyDescent="0.25">
      <c r="B26" s="88">
        <v>1</v>
      </c>
      <c r="C26" s="88">
        <v>7</v>
      </c>
      <c r="D26" s="80">
        <v>4</v>
      </c>
      <c r="E26" s="80">
        <v>1</v>
      </c>
      <c r="F26" s="81" t="s">
        <v>18</v>
      </c>
      <c r="G26" s="83" t="s">
        <v>49</v>
      </c>
      <c r="H26" s="80">
        <v>30</v>
      </c>
      <c r="I26" s="80">
        <v>9995</v>
      </c>
      <c r="J26" s="80">
        <v>102</v>
      </c>
      <c r="K26" s="99">
        <v>38787696.600000001</v>
      </c>
      <c r="L26" s="99">
        <v>38787696.600000001</v>
      </c>
      <c r="M26" s="99">
        <v>2191593.69</v>
      </c>
      <c r="N26" s="160">
        <v>2043223.74</v>
      </c>
      <c r="O26" s="134">
        <v>2801413.88</v>
      </c>
      <c r="P26" s="134">
        <v>3088154.88</v>
      </c>
      <c r="Q26" s="134"/>
      <c r="R26" s="134"/>
      <c r="S26" s="134"/>
      <c r="T26" s="99"/>
      <c r="U26" s="134"/>
      <c r="V26" s="134"/>
      <c r="W26" s="134"/>
      <c r="X26" s="134"/>
      <c r="Y26" s="100">
        <v>10124386.189999999</v>
      </c>
      <c r="Z26" s="134">
        <v>0.26102055748265285</v>
      </c>
      <c r="AA26" s="125">
        <v>28663310.410000004</v>
      </c>
      <c r="AB26" s="37"/>
      <c r="AC26" s="34">
        <v>4094758.6300000004</v>
      </c>
    </row>
    <row r="27" spans="2:29" s="28" customFormat="1" ht="20.100000000000001" customHeight="1" x14ac:dyDescent="0.25">
      <c r="B27" s="88">
        <v>1</v>
      </c>
      <c r="C27" s="88">
        <v>7</v>
      </c>
      <c r="D27" s="80">
        <v>4</v>
      </c>
      <c r="E27" s="80">
        <v>1</v>
      </c>
      <c r="F27" s="81" t="s">
        <v>18</v>
      </c>
      <c r="G27" s="83" t="s">
        <v>50</v>
      </c>
      <c r="H27" s="80">
        <v>30</v>
      </c>
      <c r="I27" s="80">
        <v>9995</v>
      </c>
      <c r="J27" s="80">
        <v>102</v>
      </c>
      <c r="K27" s="99">
        <v>473255860.99000007</v>
      </c>
      <c r="L27" s="99">
        <v>473255860.99000007</v>
      </c>
      <c r="M27" s="105"/>
      <c r="N27" s="164"/>
      <c r="O27" s="135"/>
      <c r="P27" s="135"/>
      <c r="Q27" s="135"/>
      <c r="R27" s="164"/>
      <c r="S27" s="164"/>
      <c r="T27" s="101"/>
      <c r="U27" s="135"/>
      <c r="V27" s="135"/>
      <c r="W27" s="135"/>
      <c r="X27" s="135"/>
      <c r="Y27" s="100"/>
      <c r="Z27" s="134">
        <v>0</v>
      </c>
      <c r="AA27" s="125">
        <v>473255860.99000007</v>
      </c>
      <c r="AB27" s="37"/>
      <c r="AC27" s="27"/>
    </row>
    <row r="28" spans="2:29" s="28" customFormat="1" ht="20.100000000000001" customHeight="1" thickBot="1" x14ac:dyDescent="0.3">
      <c r="B28" s="89"/>
      <c r="C28" s="89"/>
      <c r="D28" s="89"/>
      <c r="E28" s="89"/>
      <c r="F28" s="90"/>
      <c r="G28" s="91" t="s">
        <v>51</v>
      </c>
      <c r="H28" s="91"/>
      <c r="I28" s="89"/>
      <c r="J28" s="89"/>
      <c r="K28" s="178">
        <v>1277901551.7900002</v>
      </c>
      <c r="L28" s="178">
        <v>1277901551.7900002</v>
      </c>
      <c r="M28" s="178">
        <v>270772579.76999998</v>
      </c>
      <c r="N28" s="179">
        <v>51487806.670000002</v>
      </c>
      <c r="O28" s="179">
        <v>85517255.729999989</v>
      </c>
      <c r="P28" s="179">
        <v>51753905.130000003</v>
      </c>
      <c r="Q28" s="180">
        <v>0</v>
      </c>
      <c r="R28" s="181">
        <v>0</v>
      </c>
      <c r="S28" s="181">
        <v>0</v>
      </c>
      <c r="T28" s="179">
        <v>0</v>
      </c>
      <c r="U28" s="180">
        <v>0</v>
      </c>
      <c r="V28" s="180">
        <v>0</v>
      </c>
      <c r="W28" s="180">
        <v>0</v>
      </c>
      <c r="X28" s="180">
        <v>0</v>
      </c>
      <c r="Y28" s="178">
        <v>459531547.29999995</v>
      </c>
      <c r="Z28" s="180">
        <v>0.35959855174783883</v>
      </c>
      <c r="AA28" s="178">
        <v>345114143.5</v>
      </c>
      <c r="AB28" s="93"/>
      <c r="AC28" s="26"/>
    </row>
    <row r="29" spans="2:29" s="28" customFormat="1" ht="20.100000000000001" hidden="1" customHeight="1" x14ac:dyDescent="0.2">
      <c r="B29" s="29"/>
      <c r="C29" s="29"/>
      <c r="D29" s="29"/>
      <c r="E29" s="29"/>
      <c r="F29" s="30"/>
      <c r="G29" s="36"/>
      <c r="H29" s="36"/>
      <c r="I29" s="32"/>
      <c r="J29" s="32"/>
      <c r="K29" s="109"/>
      <c r="L29" s="109"/>
      <c r="M29" s="110"/>
      <c r="N29" s="159"/>
      <c r="O29" s="138"/>
      <c r="P29" s="159"/>
      <c r="Q29" s="138"/>
      <c r="R29" s="159"/>
      <c r="S29" s="159"/>
      <c r="T29" s="110"/>
      <c r="U29" s="105"/>
      <c r="V29" s="110"/>
      <c r="W29" s="111"/>
      <c r="X29" s="112">
        <v>165698101.21000001</v>
      </c>
      <c r="Y29" s="110"/>
      <c r="Z29" s="138"/>
      <c r="AA29" s="110"/>
      <c r="AB29" s="27"/>
      <c r="AC29" s="27"/>
    </row>
    <row r="30" spans="2:29" s="28" customFormat="1" ht="20.100000000000001" hidden="1" customHeight="1" x14ac:dyDescent="0.2">
      <c r="B30" s="35">
        <v>3</v>
      </c>
      <c r="C30" s="35">
        <v>1</v>
      </c>
      <c r="D30" s="29">
        <v>1</v>
      </c>
      <c r="E30" s="29"/>
      <c r="F30" s="30"/>
      <c r="G30" s="31" t="s">
        <v>52</v>
      </c>
      <c r="H30" s="33"/>
      <c r="I30" s="32"/>
      <c r="J30" s="32"/>
      <c r="K30" s="113"/>
      <c r="L30" s="113"/>
      <c r="M30" s="114"/>
      <c r="N30" s="97"/>
      <c r="O30" s="94"/>
      <c r="P30" s="97"/>
      <c r="Q30" s="94"/>
      <c r="R30" s="97"/>
      <c r="S30" s="97"/>
      <c r="T30" s="114"/>
      <c r="U30" s="114"/>
      <c r="V30" s="114"/>
      <c r="W30" s="111"/>
      <c r="X30" s="110"/>
      <c r="Y30" s="114"/>
      <c r="Z30" s="94"/>
      <c r="AA30" s="114"/>
      <c r="AB30" s="27"/>
      <c r="AC30" s="27"/>
    </row>
    <row r="31" spans="2:29" s="28" customFormat="1" ht="20.100000000000001" hidden="1" customHeight="1" x14ac:dyDescent="0.2">
      <c r="B31" s="38">
        <v>3</v>
      </c>
      <c r="C31" s="38">
        <v>1</v>
      </c>
      <c r="D31" s="29">
        <v>1</v>
      </c>
      <c r="E31" s="29">
        <v>1</v>
      </c>
      <c r="F31" s="30"/>
      <c r="G31" s="33" t="s">
        <v>53</v>
      </c>
      <c r="H31" s="33"/>
      <c r="I31" s="32"/>
      <c r="J31" s="32"/>
      <c r="K31" s="113"/>
      <c r="L31" s="113"/>
      <c r="M31" s="114"/>
      <c r="N31" s="97"/>
      <c r="O31" s="94"/>
      <c r="P31" s="97"/>
      <c r="Q31" s="94"/>
      <c r="R31" s="97"/>
      <c r="S31" s="97"/>
      <c r="T31" s="114"/>
      <c r="U31" s="114"/>
      <c r="V31" s="114"/>
      <c r="W31" s="111"/>
      <c r="X31" s="114"/>
      <c r="Y31" s="114"/>
      <c r="Z31" s="94"/>
      <c r="AA31" s="114"/>
      <c r="AB31" s="27"/>
      <c r="AC31" s="27"/>
    </row>
    <row r="32" spans="2:29" s="28" customFormat="1" ht="20.100000000000001" hidden="1" customHeight="1" x14ac:dyDescent="0.2">
      <c r="B32" s="29">
        <v>3</v>
      </c>
      <c r="C32" s="29">
        <v>1</v>
      </c>
      <c r="D32" s="29">
        <v>1</v>
      </c>
      <c r="E32" s="29">
        <v>1</v>
      </c>
      <c r="F32" s="30" t="s">
        <v>18</v>
      </c>
      <c r="G32" s="33" t="s">
        <v>54</v>
      </c>
      <c r="H32" s="33"/>
      <c r="I32" s="32"/>
      <c r="J32" s="32"/>
      <c r="K32" s="115"/>
      <c r="L32" s="115"/>
      <c r="M32" s="99">
        <v>0</v>
      </c>
      <c r="N32" s="160"/>
      <c r="O32" s="134">
        <v>0</v>
      </c>
      <c r="P32" s="160"/>
      <c r="Q32" s="134">
        <v>0</v>
      </c>
      <c r="R32" s="160" t="e">
        <v>#REF!</v>
      </c>
      <c r="S32" s="160" t="e">
        <v>#REF!</v>
      </c>
      <c r="T32" s="99" t="e">
        <v>#REF!</v>
      </c>
      <c r="U32" s="99"/>
      <c r="V32" s="99"/>
      <c r="W32" s="111"/>
      <c r="X32" s="114"/>
      <c r="Y32" s="100" t="e">
        <v>#REF!</v>
      </c>
      <c r="Z32" s="134"/>
      <c r="AA32" s="99"/>
      <c r="AB32" s="27"/>
      <c r="AC32" s="27"/>
    </row>
    <row r="33" spans="2:29" s="28" customFormat="1" ht="20.100000000000001" hidden="1" customHeight="1" x14ac:dyDescent="0.2">
      <c r="B33" s="29"/>
      <c r="C33" s="29"/>
      <c r="D33" s="29"/>
      <c r="E33" s="29"/>
      <c r="F33" s="30"/>
      <c r="G33" s="36"/>
      <c r="H33" s="36"/>
      <c r="I33" s="32"/>
      <c r="J33" s="32"/>
      <c r="K33" s="109"/>
      <c r="L33" s="109"/>
      <c r="M33" s="110"/>
      <c r="N33" s="159"/>
      <c r="O33" s="138"/>
      <c r="P33" s="159"/>
      <c r="Q33" s="159"/>
      <c r="R33" s="159"/>
      <c r="S33" s="159"/>
      <c r="T33" s="110"/>
      <c r="U33" s="110"/>
      <c r="V33" s="110"/>
      <c r="W33" s="111"/>
      <c r="X33" s="99"/>
      <c r="Y33" s="110"/>
      <c r="Z33" s="138"/>
      <c r="AA33" s="110"/>
      <c r="AB33" s="27"/>
      <c r="AC33" s="27"/>
    </row>
    <row r="34" spans="2:29" s="28" customFormat="1" ht="20.100000000000001" hidden="1" customHeight="1" x14ac:dyDescent="0.2">
      <c r="B34" s="35">
        <v>3</v>
      </c>
      <c r="C34" s="35">
        <v>1</v>
      </c>
      <c r="D34" s="29">
        <v>1</v>
      </c>
      <c r="E34" s="29">
        <v>9</v>
      </c>
      <c r="F34" s="30"/>
      <c r="G34" s="31" t="s">
        <v>55</v>
      </c>
      <c r="H34" s="36"/>
      <c r="I34" s="32"/>
      <c r="J34" s="32"/>
      <c r="K34" s="113">
        <v>0</v>
      </c>
      <c r="L34" s="113"/>
      <c r="M34" s="114">
        <v>0</v>
      </c>
      <c r="N34" s="97">
        <v>0</v>
      </c>
      <c r="O34" s="94">
        <v>0</v>
      </c>
      <c r="P34" s="97">
        <v>0</v>
      </c>
      <c r="Q34" s="97">
        <v>0</v>
      </c>
      <c r="R34" s="97">
        <v>0</v>
      </c>
      <c r="S34" s="97">
        <v>0</v>
      </c>
      <c r="T34" s="114">
        <v>0</v>
      </c>
      <c r="U34" s="114">
        <v>0</v>
      </c>
      <c r="V34" s="114">
        <v>0</v>
      </c>
      <c r="W34" s="111"/>
      <c r="X34" s="110"/>
      <c r="Y34" s="114">
        <v>0</v>
      </c>
      <c r="Z34" s="94"/>
      <c r="AA34" s="114">
        <v>0</v>
      </c>
      <c r="AB34" s="27"/>
      <c r="AC34" s="27"/>
    </row>
    <row r="35" spans="2:29" s="28" customFormat="1" ht="20.100000000000001" hidden="1" customHeight="1" x14ac:dyDescent="0.2">
      <c r="B35" s="38">
        <v>3</v>
      </c>
      <c r="C35" s="38">
        <v>1</v>
      </c>
      <c r="D35" s="39">
        <v>1</v>
      </c>
      <c r="E35" s="39">
        <v>9</v>
      </c>
      <c r="F35" s="30" t="s">
        <v>18</v>
      </c>
      <c r="G35" s="33" t="s">
        <v>56</v>
      </c>
      <c r="H35" s="36"/>
      <c r="I35" s="32"/>
      <c r="J35" s="32"/>
      <c r="K35" s="116"/>
      <c r="L35" s="116"/>
      <c r="M35" s="117"/>
      <c r="N35" s="161"/>
      <c r="O35" s="139"/>
      <c r="P35" s="161"/>
      <c r="Q35" s="161"/>
      <c r="R35" s="161"/>
      <c r="S35" s="161"/>
      <c r="T35" s="117"/>
      <c r="U35" s="117"/>
      <c r="V35" s="117"/>
      <c r="W35" s="111"/>
      <c r="X35" s="114">
        <v>0</v>
      </c>
      <c r="Y35" s="117"/>
      <c r="Z35" s="139"/>
      <c r="AA35" s="117"/>
      <c r="AB35" s="27"/>
      <c r="AC35" s="27"/>
    </row>
    <row r="36" spans="2:29" s="28" customFormat="1" ht="20.100000000000001" hidden="1" customHeight="1" x14ac:dyDescent="0.2">
      <c r="B36" s="40"/>
      <c r="C36" s="40"/>
      <c r="D36" s="40"/>
      <c r="E36" s="40"/>
      <c r="F36" s="41"/>
      <c r="G36" s="42" t="s">
        <v>57</v>
      </c>
      <c r="H36" s="42"/>
      <c r="I36" s="43"/>
      <c r="J36" s="43"/>
      <c r="K36" s="118">
        <v>1277901551.7900002</v>
      </c>
      <c r="L36" s="112"/>
      <c r="M36" s="106"/>
      <c r="N36" s="176"/>
      <c r="O36" s="136"/>
      <c r="P36" s="162">
        <v>51753905.130000003</v>
      </c>
      <c r="Q36" s="162">
        <v>0</v>
      </c>
      <c r="R36" s="162" t="e">
        <v>#REF!</v>
      </c>
      <c r="S36" s="162" t="e">
        <v>#REF!</v>
      </c>
      <c r="T36" s="118" t="e">
        <v>#REF!</v>
      </c>
      <c r="U36" s="118">
        <v>0</v>
      </c>
      <c r="V36" s="106"/>
      <c r="W36" s="111"/>
      <c r="X36" s="117"/>
      <c r="Y36" s="118" t="e">
        <v>#REF!</v>
      </c>
      <c r="Z36" s="137"/>
      <c r="AA36" s="118">
        <v>345114143.5</v>
      </c>
      <c r="AB36" s="26"/>
      <c r="AC36" s="26"/>
    </row>
    <row r="37" spans="2:29" ht="15.75" hidden="1" thickTop="1" x14ac:dyDescent="0.2">
      <c r="B37" s="44"/>
      <c r="C37" s="44"/>
      <c r="D37" s="44"/>
      <c r="E37" s="44"/>
      <c r="F37" s="45"/>
      <c r="G37" s="10"/>
      <c r="H37" s="10"/>
      <c r="I37" s="11"/>
      <c r="J37" s="11"/>
      <c r="K37" s="119"/>
      <c r="L37" s="119"/>
      <c r="M37" s="118">
        <v>270772579.76999998</v>
      </c>
      <c r="N37" s="162" t="e">
        <v>#REF!</v>
      </c>
      <c r="O37" s="137">
        <v>85517255.729999989</v>
      </c>
      <c r="P37" s="163"/>
      <c r="Q37" s="163"/>
      <c r="R37" s="163"/>
      <c r="S37" s="163"/>
      <c r="T37" s="120"/>
      <c r="U37" s="121"/>
      <c r="V37" s="118">
        <v>196761901.97</v>
      </c>
      <c r="W37" s="111"/>
      <c r="X37" s="106"/>
      <c r="Y37" s="122"/>
      <c r="Z37" s="140"/>
      <c r="AA37" s="122"/>
      <c r="AB37" s="13"/>
      <c r="AC37" s="13"/>
    </row>
    <row r="38" spans="2:29" ht="16.5" thickTop="1" x14ac:dyDescent="0.25">
      <c r="B38" s="44"/>
      <c r="C38" s="44"/>
      <c r="D38" s="44"/>
      <c r="E38" s="44"/>
      <c r="F38" s="45"/>
      <c r="G38" s="46"/>
      <c r="K38" s="111"/>
      <c r="L38" s="111"/>
      <c r="M38" s="120"/>
      <c r="N38" s="163"/>
      <c r="O38" s="123"/>
      <c r="P38" s="163"/>
      <c r="Q38" s="163"/>
      <c r="R38" s="163"/>
      <c r="S38" s="163"/>
      <c r="T38" s="120"/>
      <c r="U38" s="121"/>
      <c r="V38" s="120"/>
      <c r="W38" s="111"/>
      <c r="X38" s="111"/>
      <c r="Y38" s="122"/>
      <c r="Z38" s="140"/>
      <c r="AA38" s="120"/>
      <c r="AC38" s="5"/>
    </row>
    <row r="39" spans="2:29" ht="24.75" customHeight="1" x14ac:dyDescent="0.2">
      <c r="B39" s="193" t="s">
        <v>148</v>
      </c>
      <c r="C39" s="194"/>
      <c r="D39" s="194"/>
      <c r="E39" s="194"/>
      <c r="F39" s="194"/>
      <c r="G39" s="195"/>
      <c r="H39" s="130"/>
      <c r="I39" s="131"/>
      <c r="J39" s="131"/>
      <c r="K39" s="131"/>
      <c r="L39" s="131"/>
      <c r="M39" s="5"/>
      <c r="N39" s="49"/>
      <c r="P39" s="6"/>
      <c r="R39" s="48"/>
      <c r="S39" s="48"/>
      <c r="T39" s="5"/>
      <c r="U39" s="8"/>
      <c r="V39" s="5"/>
      <c r="Y39" s="1"/>
      <c r="Z39" s="1"/>
      <c r="AA39" s="111"/>
      <c r="AC39" s="5"/>
    </row>
    <row r="40" spans="2:29" ht="21" customHeight="1" x14ac:dyDescent="0.2">
      <c r="B40" s="196" t="s">
        <v>149</v>
      </c>
      <c r="C40" s="197"/>
      <c r="D40" s="197"/>
      <c r="E40" s="197"/>
      <c r="F40" s="197"/>
      <c r="G40" s="198"/>
      <c r="H40" s="132"/>
      <c r="I40" s="132"/>
      <c r="J40" s="132"/>
      <c r="K40" s="132"/>
      <c r="L40" s="132"/>
      <c r="M40" s="5"/>
      <c r="N40" s="49"/>
      <c r="R40" s="44"/>
      <c r="S40" s="44"/>
      <c r="T40" s="8"/>
      <c r="U40" s="8"/>
      <c r="V40" s="8"/>
      <c r="Y40" s="1"/>
      <c r="Z40" s="1"/>
      <c r="AC40" s="5"/>
    </row>
    <row r="41" spans="2:29" ht="48" customHeight="1" x14ac:dyDescent="0.25">
      <c r="B41" s="199" t="s">
        <v>150</v>
      </c>
      <c r="C41" s="200"/>
      <c r="D41" s="200"/>
      <c r="E41" s="200"/>
      <c r="F41" s="200"/>
      <c r="G41" s="201"/>
      <c r="H41" s="133"/>
      <c r="I41" s="133"/>
      <c r="J41" s="133"/>
      <c r="K41" s="133"/>
      <c r="L41" s="156" t="s">
        <v>147</v>
      </c>
      <c r="M41" s="157"/>
      <c r="N41" s="49"/>
      <c r="R41" s="44"/>
      <c r="S41" s="44"/>
      <c r="T41" s="8"/>
      <c r="U41" s="8"/>
      <c r="V41" s="8"/>
      <c r="Y41" s="1"/>
      <c r="Z41" s="1"/>
      <c r="AC41" s="5"/>
    </row>
    <row r="42" spans="2:29" ht="15" customHeight="1" x14ac:dyDescent="0.2">
      <c r="B42" s="188"/>
      <c r="C42" s="188"/>
      <c r="D42" s="188"/>
      <c r="E42" s="188"/>
      <c r="F42" s="188"/>
      <c r="G42" s="12"/>
      <c r="L42" s="155" t="s">
        <v>23</v>
      </c>
      <c r="N42" s="49"/>
      <c r="R42" s="44"/>
      <c r="S42" s="44"/>
      <c r="T42" s="44"/>
      <c r="U42" s="44"/>
      <c r="V42" s="44"/>
      <c r="Y42" s="1"/>
      <c r="Z42" s="1"/>
      <c r="AC42" s="5"/>
    </row>
    <row r="43" spans="2:29" ht="15.75" x14ac:dyDescent="0.25">
      <c r="B43" s="47"/>
      <c r="C43" s="47"/>
      <c r="D43" s="183"/>
      <c r="E43" s="183"/>
      <c r="F43" s="183"/>
      <c r="G43" s="183"/>
      <c r="H43" s="49"/>
      <c r="I43" s="49"/>
      <c r="J43" s="49"/>
      <c r="K43" s="49"/>
      <c r="L43"/>
      <c r="M43" s="49"/>
      <c r="N43" s="49"/>
      <c r="O43" s="49"/>
      <c r="P43" s="49"/>
      <c r="Q43" s="49"/>
      <c r="R43" s="49"/>
      <c r="S43" s="49"/>
      <c r="T43" s="49"/>
      <c r="U43" s="49"/>
      <c r="V43" s="49"/>
      <c r="Y43" s="1"/>
      <c r="Z43" s="1"/>
      <c r="AC43" s="5"/>
    </row>
  </sheetData>
  <mergeCells count="25">
    <mergeCell ref="B41:G41"/>
    <mergeCell ref="R7:R8"/>
    <mergeCell ref="S7:S8"/>
    <mergeCell ref="B7:F7"/>
    <mergeCell ref="G7:G8"/>
    <mergeCell ref="H7:H8"/>
    <mergeCell ref="I7:I8"/>
    <mergeCell ref="J7:J8"/>
    <mergeCell ref="M7:M8"/>
    <mergeCell ref="D43:G43"/>
    <mergeCell ref="Z7:Z8"/>
    <mergeCell ref="AA7:AA8"/>
    <mergeCell ref="B42:F42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B39:G39"/>
    <mergeCell ref="B40:G40"/>
  </mergeCells>
  <pageMargins left="3.937007874015748E-2" right="3.937007874015748E-2" top="0.15748031496062992" bottom="0.15748031496062992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214" t="s">
        <v>146</v>
      </c>
      <c r="C2" s="215"/>
      <c r="D2" s="215"/>
      <c r="E2" s="215"/>
      <c r="F2" s="215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15.75" x14ac:dyDescent="0.25">
      <c r="A3" s="1"/>
      <c r="B3" s="216" t="s">
        <v>157</v>
      </c>
      <c r="C3" s="217"/>
      <c r="D3" s="217"/>
      <c r="E3" s="217"/>
      <c r="F3" s="217"/>
      <c r="G3" s="150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x14ac:dyDescent="0.25">
      <c r="A4" s="1"/>
      <c r="B4" s="216" t="s">
        <v>144</v>
      </c>
      <c r="C4" s="217"/>
      <c r="D4" s="217"/>
      <c r="E4" s="217"/>
      <c r="F4" s="217"/>
      <c r="G4" s="150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213" t="s">
        <v>152</v>
      </c>
      <c r="C7" s="213"/>
      <c r="D7" s="213"/>
      <c r="E7" s="213"/>
      <c r="F7" s="1"/>
    </row>
    <row r="8" spans="1:17" ht="15.75" x14ac:dyDescent="0.25">
      <c r="A8" s="1"/>
      <c r="B8" s="151"/>
      <c r="C8" s="152" t="s">
        <v>154</v>
      </c>
      <c r="D8" s="153" t="s">
        <v>155</v>
      </c>
      <c r="E8" s="154" t="s">
        <v>145</v>
      </c>
      <c r="F8" s="1"/>
    </row>
    <row r="9" spans="1:17" ht="15.75" x14ac:dyDescent="0.25">
      <c r="A9" s="1"/>
      <c r="B9" s="7" t="s">
        <v>153</v>
      </c>
      <c r="C9" s="146">
        <v>1319047863</v>
      </c>
      <c r="D9" s="146">
        <v>1241390778</v>
      </c>
      <c r="E9" s="146">
        <f>+D9/C9</f>
        <v>0.94112640854185592</v>
      </c>
      <c r="F9" s="1"/>
    </row>
    <row r="10" spans="1:17" ht="15.75" x14ac:dyDescent="0.25">
      <c r="A10" s="1"/>
      <c r="B10" s="1"/>
      <c r="C10" s="146"/>
      <c r="D10" s="146"/>
      <c r="E10" s="146"/>
      <c r="F10" s="1"/>
    </row>
    <row r="11" spans="1:17" ht="15.75" x14ac:dyDescent="0.25">
      <c r="A11" s="1"/>
      <c r="B11" s="7" t="s">
        <v>156</v>
      </c>
      <c r="C11" s="146"/>
      <c r="D11" s="146"/>
      <c r="E11" s="146"/>
      <c r="F11" s="1"/>
    </row>
    <row r="12" spans="1:17" ht="23.25" x14ac:dyDescent="0.25">
      <c r="A12" s="1"/>
      <c r="B12" s="144" t="s">
        <v>159</v>
      </c>
      <c r="C12" s="146">
        <v>43391881</v>
      </c>
      <c r="D12" s="146">
        <f>56897483+100393817</f>
        <v>157291300</v>
      </c>
      <c r="E12" s="146">
        <f>+D12/C12</f>
        <v>3.6249016261820963</v>
      </c>
      <c r="F12" s="1"/>
    </row>
    <row r="13" spans="1:17" ht="15.75" x14ac:dyDescent="0.25">
      <c r="A13" s="1"/>
      <c r="B13" s="5"/>
      <c r="C13" s="146"/>
      <c r="D13" s="146"/>
      <c r="E13" s="146"/>
      <c r="F13" s="1"/>
    </row>
    <row r="14" spans="1:17" ht="16.5" thickBot="1" x14ac:dyDescent="0.3">
      <c r="A14" s="1"/>
      <c r="B14" s="7" t="s">
        <v>158</v>
      </c>
      <c r="C14" s="148">
        <f>SUM(C9:C13)</f>
        <v>1362439744</v>
      </c>
      <c r="D14" s="148">
        <f>SUM(D9:D13)</f>
        <v>1398682078</v>
      </c>
      <c r="E14" s="147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145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213" t="s">
        <v>17</v>
      </c>
      <c r="C18" s="213"/>
      <c r="D18" s="213"/>
      <c r="E18" s="213"/>
      <c r="F18" s="1"/>
    </row>
    <row r="19" spans="1:6" ht="15.75" x14ac:dyDescent="0.25">
      <c r="A19" s="1"/>
      <c r="B19" s="151"/>
      <c r="C19" s="152" t="s">
        <v>154</v>
      </c>
      <c r="D19" s="153" t="s">
        <v>155</v>
      </c>
      <c r="E19" s="154" t="s">
        <v>145</v>
      </c>
      <c r="F19" s="1"/>
    </row>
    <row r="20" spans="1:6" ht="15.75" x14ac:dyDescent="0.25">
      <c r="A20" s="1"/>
      <c r="B20" s="7" t="s">
        <v>17</v>
      </c>
      <c r="C20" s="146" t="e">
        <f>+#REF!</f>
        <v>#REF!</v>
      </c>
      <c r="D20" s="146" t="e">
        <f>+#REF!</f>
        <v>#REF!</v>
      </c>
      <c r="E20" s="146" t="e">
        <f>+D20/C20</f>
        <v>#REF!</v>
      </c>
      <c r="F20" s="1"/>
    </row>
    <row r="21" spans="1:6" ht="15.75" x14ac:dyDescent="0.25">
      <c r="A21" s="1"/>
      <c r="B21" s="5"/>
      <c r="C21" s="146"/>
      <c r="D21" s="146"/>
      <c r="E21" s="146"/>
      <c r="F21" s="1"/>
    </row>
    <row r="22" spans="1:6" ht="16.5" thickBot="1" x14ac:dyDescent="0.3">
      <c r="A22" s="1"/>
      <c r="B22" s="7" t="s">
        <v>158</v>
      </c>
      <c r="C22" s="148" t="e">
        <f>SUM(C20:C21)</f>
        <v>#REF!</v>
      </c>
      <c r="D22" s="148" t="e">
        <f>SUM(D20:D21)</f>
        <v>#REF!</v>
      </c>
      <c r="E22" s="147" t="e">
        <f>+D22/C22</f>
        <v>#REF!</v>
      </c>
      <c r="F22" s="1"/>
    </row>
    <row r="23" spans="1:6" ht="16.5" thickTop="1" x14ac:dyDescent="0.25">
      <c r="A23" s="1"/>
      <c r="B23" s="1"/>
      <c r="C23" s="1"/>
      <c r="D23" s="1"/>
      <c r="E23" s="145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211" t="s">
        <v>160</v>
      </c>
      <c r="C26" s="211"/>
      <c r="D26" s="1"/>
      <c r="E26" s="1"/>
      <c r="F26" s="1"/>
    </row>
    <row r="27" spans="1:6" ht="15.75" x14ac:dyDescent="0.25">
      <c r="B27" s="212" t="s">
        <v>23</v>
      </c>
      <c r="C27" s="212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563E-62BF-4F17-AB2D-A11D4247A0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AB71-6F8F-4ED1-B78D-188AACC543AA}">
  <dimension ref="A3:W318"/>
  <sheetViews>
    <sheetView workbookViewId="0">
      <selection activeCell="M91" sqref="M91"/>
    </sheetView>
  </sheetViews>
  <sheetFormatPr baseColWidth="10" defaultColWidth="11.42578125" defaultRowHeight="15" x14ac:dyDescent="0.25"/>
  <cols>
    <col min="1" max="1" width="73" customWidth="1"/>
    <col min="2" max="2" width="17.5703125" customWidth="1"/>
    <col min="3" max="3" width="16.7109375" customWidth="1"/>
    <col min="19" max="19" width="13.28515625" customWidth="1"/>
    <col min="20" max="26" width="0" hidden="1" customWidth="1"/>
  </cols>
  <sheetData>
    <row r="3" spans="1:22" ht="28.5" customHeight="1" x14ac:dyDescent="0.25">
      <c r="A3" s="221" t="s">
        <v>58</v>
      </c>
      <c r="B3" s="222"/>
      <c r="C3" s="222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2" ht="21" customHeight="1" x14ac:dyDescent="0.25">
      <c r="A4" s="223" t="s">
        <v>59</v>
      </c>
      <c r="B4" s="224"/>
      <c r="C4" s="224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2" ht="15.75" x14ac:dyDescent="0.25">
      <c r="A5" s="225" t="s">
        <v>60</v>
      </c>
      <c r="B5" s="226"/>
      <c r="C5" s="226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22" ht="15.75" customHeight="1" x14ac:dyDescent="0.25">
      <c r="A6" s="227" t="s">
        <v>140</v>
      </c>
      <c r="B6" s="228"/>
      <c r="C6" s="228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22" ht="15.75" customHeight="1" x14ac:dyDescent="0.25">
      <c r="A7" s="227" t="s">
        <v>61</v>
      </c>
      <c r="B7" s="228"/>
      <c r="C7" s="228"/>
      <c r="D7" s="69"/>
      <c r="E7" s="68"/>
      <c r="F7" s="68"/>
      <c r="G7" s="68"/>
      <c r="H7" s="68"/>
      <c r="I7" s="68"/>
      <c r="J7" s="68"/>
      <c r="K7" s="68"/>
      <c r="L7" s="68"/>
      <c r="M7" s="68"/>
      <c r="N7" s="68"/>
    </row>
    <row r="9" spans="1:22" ht="15" customHeight="1" x14ac:dyDescent="0.25">
      <c r="A9" s="218" t="s">
        <v>62</v>
      </c>
      <c r="B9" s="219" t="s">
        <v>63</v>
      </c>
      <c r="C9" s="219" t="s">
        <v>64</v>
      </c>
      <c r="D9" s="70"/>
    </row>
    <row r="10" spans="1:22" ht="23.25" customHeight="1" x14ac:dyDescent="0.25">
      <c r="A10" s="218"/>
      <c r="B10" s="220"/>
      <c r="C10" s="220"/>
      <c r="D10" s="70"/>
    </row>
    <row r="11" spans="1:22" x14ac:dyDescent="0.25">
      <c r="A11" s="52" t="s">
        <v>65</v>
      </c>
      <c r="B11" s="53"/>
      <c r="C11" s="53"/>
      <c r="D11" s="70"/>
      <c r="S11" s="166">
        <v>6675672</v>
      </c>
      <c r="V11">
        <v>6675675</v>
      </c>
    </row>
    <row r="12" spans="1:22" x14ac:dyDescent="0.25">
      <c r="A12" s="54" t="s">
        <v>66</v>
      </c>
      <c r="B12" s="55"/>
      <c r="D12" s="70"/>
    </row>
    <row r="13" spans="1:22" x14ac:dyDescent="0.25">
      <c r="A13" s="56" t="s">
        <v>67</v>
      </c>
      <c r="B13" s="57"/>
      <c r="D13" s="70"/>
    </row>
    <row r="14" spans="1:22" x14ac:dyDescent="0.25">
      <c r="A14" s="56" t="s">
        <v>68</v>
      </c>
      <c r="B14" s="57"/>
      <c r="D14" s="70"/>
    </row>
    <row r="15" spans="1:22" x14ac:dyDescent="0.25">
      <c r="A15" s="56" t="s">
        <v>69</v>
      </c>
      <c r="B15" s="57"/>
      <c r="D15" s="70"/>
    </row>
    <row r="16" spans="1:22" x14ac:dyDescent="0.25">
      <c r="A16" s="56" t="s">
        <v>70</v>
      </c>
      <c r="B16" s="57"/>
      <c r="D16" s="70"/>
    </row>
    <row r="17" spans="1:23" x14ac:dyDescent="0.25">
      <c r="A17" s="56" t="s">
        <v>71</v>
      </c>
      <c r="B17" s="57"/>
      <c r="D17" s="70"/>
    </row>
    <row r="18" spans="1:23" x14ac:dyDescent="0.25">
      <c r="A18" s="54" t="s">
        <v>72</v>
      </c>
      <c r="B18" s="55"/>
      <c r="D18" s="70"/>
    </row>
    <row r="19" spans="1:23" x14ac:dyDescent="0.25">
      <c r="A19" s="56" t="s">
        <v>73</v>
      </c>
      <c r="B19" s="57"/>
      <c r="D19" s="70"/>
      <c r="S19" s="165">
        <v>30857878.600000001</v>
      </c>
      <c r="V19">
        <v>28360851.890000001</v>
      </c>
    </row>
    <row r="20" spans="1:23" x14ac:dyDescent="0.25">
      <c r="A20" s="56" t="s">
        <v>74</v>
      </c>
      <c r="B20" s="57"/>
      <c r="D20" s="70"/>
    </row>
    <row r="21" spans="1:23" x14ac:dyDescent="0.25">
      <c r="A21" s="56" t="s">
        <v>75</v>
      </c>
      <c r="B21" s="57"/>
      <c r="D21" s="70"/>
    </row>
    <row r="22" spans="1:23" x14ac:dyDescent="0.25">
      <c r="A22" s="56" t="s">
        <v>76</v>
      </c>
      <c r="B22" s="57"/>
      <c r="D22" s="70"/>
      <c r="S22" s="165">
        <v>88729040.159999996</v>
      </c>
      <c r="V22">
        <v>34110162.689999998</v>
      </c>
    </row>
    <row r="23" spans="1:23" x14ac:dyDescent="0.25">
      <c r="A23" s="56" t="s">
        <v>77</v>
      </c>
      <c r="B23" s="57"/>
      <c r="S23" s="165">
        <v>4287149.38</v>
      </c>
      <c r="V23">
        <v>2574374.0099999998</v>
      </c>
    </row>
    <row r="24" spans="1:23" x14ac:dyDescent="0.25">
      <c r="A24" s="56" t="s">
        <v>78</v>
      </c>
      <c r="B24" s="57"/>
    </row>
    <row r="25" spans="1:23" ht="24.75" customHeight="1" x14ac:dyDescent="0.25">
      <c r="A25" s="58" t="s">
        <v>79</v>
      </c>
      <c r="B25" s="57"/>
    </row>
    <row r="26" spans="1:23" x14ac:dyDescent="0.25">
      <c r="A26" s="56" t="s">
        <v>80</v>
      </c>
      <c r="B26" s="57"/>
      <c r="S26" s="165">
        <v>2816356.51</v>
      </c>
      <c r="V26">
        <v>1589950.65</v>
      </c>
    </row>
    <row r="27" spans="1:23" x14ac:dyDescent="0.25">
      <c r="A27" s="56" t="s">
        <v>81</v>
      </c>
      <c r="B27" s="57"/>
    </row>
    <row r="28" spans="1:23" x14ac:dyDescent="0.25">
      <c r="A28" s="54" t="s">
        <v>82</v>
      </c>
      <c r="B28" s="55"/>
      <c r="U28" s="75"/>
      <c r="V28" s="75"/>
      <c r="W28" s="75"/>
    </row>
    <row r="29" spans="1:23" ht="15.75" x14ac:dyDescent="0.25">
      <c r="A29" s="56" t="s">
        <v>83</v>
      </c>
      <c r="B29" s="57"/>
      <c r="V29" s="46"/>
    </row>
    <row r="30" spans="1:23" ht="15.75" x14ac:dyDescent="0.25">
      <c r="A30" s="56" t="s">
        <v>84</v>
      </c>
      <c r="B30" s="57"/>
      <c r="V30" s="1"/>
    </row>
    <row r="31" spans="1:23" ht="15.75" x14ac:dyDescent="0.25">
      <c r="A31" s="56" t="s">
        <v>85</v>
      </c>
      <c r="B31" s="57"/>
      <c r="V31" s="1"/>
    </row>
    <row r="32" spans="1:23" x14ac:dyDescent="0.25">
      <c r="A32" s="56" t="s">
        <v>86</v>
      </c>
      <c r="B32" s="57"/>
      <c r="V32" s="10"/>
    </row>
    <row r="33" spans="1:22" ht="15.75" x14ac:dyDescent="0.25">
      <c r="A33" s="56" t="s">
        <v>87</v>
      </c>
      <c r="B33" s="57"/>
      <c r="V33" s="46"/>
    </row>
    <row r="34" spans="1:22" ht="15.75" x14ac:dyDescent="0.25">
      <c r="A34" s="56" t="s">
        <v>88</v>
      </c>
      <c r="B34" s="57"/>
      <c r="V34" s="46"/>
    </row>
    <row r="35" spans="1:22" ht="15.75" x14ac:dyDescent="0.25">
      <c r="A35" s="56" t="s">
        <v>89</v>
      </c>
      <c r="B35" s="57"/>
      <c r="V35" s="46"/>
    </row>
    <row r="36" spans="1:22" ht="15.75" x14ac:dyDescent="0.25">
      <c r="A36" s="56" t="s">
        <v>90</v>
      </c>
      <c r="B36" s="57"/>
      <c r="V36" s="1"/>
    </row>
    <row r="37" spans="1:22" ht="15.75" x14ac:dyDescent="0.25">
      <c r="A37" s="56" t="s">
        <v>91</v>
      </c>
      <c r="B37" s="57"/>
      <c r="V37" s="1"/>
    </row>
    <row r="38" spans="1:22" x14ac:dyDescent="0.25">
      <c r="A38" s="54" t="s">
        <v>92</v>
      </c>
      <c r="B38" s="55"/>
    </row>
    <row r="39" spans="1:22" x14ac:dyDescent="0.25">
      <c r="A39" s="56" t="s">
        <v>93</v>
      </c>
      <c r="B39" s="57"/>
    </row>
    <row r="40" spans="1:22" x14ac:dyDescent="0.25">
      <c r="A40" s="56" t="s">
        <v>94</v>
      </c>
      <c r="B40" s="57"/>
    </row>
    <row r="41" spans="1:22" x14ac:dyDescent="0.25">
      <c r="A41" s="56" t="s">
        <v>95</v>
      </c>
      <c r="B41" s="57"/>
    </row>
    <row r="42" spans="1:22" x14ac:dyDescent="0.25">
      <c r="A42" s="56" t="s">
        <v>96</v>
      </c>
      <c r="B42" s="57"/>
    </row>
    <row r="43" spans="1:22" x14ac:dyDescent="0.25">
      <c r="A43" s="56" t="s">
        <v>97</v>
      </c>
      <c r="B43" s="57"/>
    </row>
    <row r="44" spans="1:22" x14ac:dyDescent="0.25">
      <c r="A44" s="56" t="s">
        <v>98</v>
      </c>
      <c r="B44" s="57"/>
    </row>
    <row r="45" spans="1:22" x14ac:dyDescent="0.25">
      <c r="A45" s="56" t="s">
        <v>99</v>
      </c>
      <c r="B45" s="57"/>
    </row>
    <row r="46" spans="1:22" x14ac:dyDescent="0.25">
      <c r="A46" s="56" t="s">
        <v>100</v>
      </c>
      <c r="B46" s="57"/>
    </row>
    <row r="47" spans="1:22" x14ac:dyDescent="0.25">
      <c r="A47" s="54" t="s">
        <v>101</v>
      </c>
      <c r="B47" s="55"/>
    </row>
    <row r="48" spans="1:22" x14ac:dyDescent="0.25">
      <c r="A48" s="56" t="s">
        <v>102</v>
      </c>
      <c r="B48" s="57"/>
    </row>
    <row r="49" spans="1:2" x14ac:dyDescent="0.25">
      <c r="A49" s="56" t="s">
        <v>103</v>
      </c>
      <c r="B49" s="57"/>
    </row>
    <row r="50" spans="1:2" x14ac:dyDescent="0.25">
      <c r="A50" s="56" t="s">
        <v>104</v>
      </c>
      <c r="B50" s="57"/>
    </row>
    <row r="51" spans="1:2" x14ac:dyDescent="0.25">
      <c r="A51" s="56" t="s">
        <v>105</v>
      </c>
      <c r="B51" s="57"/>
    </row>
    <row r="52" spans="1:2" x14ac:dyDescent="0.25">
      <c r="A52" s="56" t="s">
        <v>106</v>
      </c>
      <c r="B52" s="57"/>
    </row>
    <row r="53" spans="1:2" x14ac:dyDescent="0.25">
      <c r="A53" s="56" t="s">
        <v>107</v>
      </c>
      <c r="B53" s="57"/>
    </row>
    <row r="54" spans="1:2" x14ac:dyDescent="0.25">
      <c r="A54" s="54" t="s">
        <v>108</v>
      </c>
      <c r="B54" s="55"/>
    </row>
    <row r="55" spans="1:2" x14ac:dyDescent="0.25">
      <c r="A55" s="56" t="s">
        <v>109</v>
      </c>
      <c r="B55" s="57"/>
    </row>
    <row r="56" spans="1:2" x14ac:dyDescent="0.25">
      <c r="A56" s="56" t="s">
        <v>110</v>
      </c>
      <c r="B56" s="57"/>
    </row>
    <row r="57" spans="1:2" x14ac:dyDescent="0.25">
      <c r="A57" s="56" t="s">
        <v>111</v>
      </c>
      <c r="B57" s="57"/>
    </row>
    <row r="58" spans="1:2" x14ac:dyDescent="0.25">
      <c r="A58" s="56" t="s">
        <v>112</v>
      </c>
      <c r="B58" s="57"/>
    </row>
    <row r="59" spans="1:2" x14ac:dyDescent="0.25">
      <c r="A59" s="56" t="s">
        <v>113</v>
      </c>
      <c r="B59" s="57"/>
    </row>
    <row r="60" spans="1:2" x14ac:dyDescent="0.25">
      <c r="A60" s="56" t="s">
        <v>114</v>
      </c>
      <c r="B60" s="57"/>
    </row>
    <row r="61" spans="1:2" x14ac:dyDescent="0.25">
      <c r="A61" s="56" t="s">
        <v>115</v>
      </c>
      <c r="B61" s="57"/>
    </row>
    <row r="62" spans="1:2" x14ac:dyDescent="0.25">
      <c r="A62" s="56" t="s">
        <v>116</v>
      </c>
      <c r="B62" s="57"/>
    </row>
    <row r="63" spans="1:2" x14ac:dyDescent="0.25">
      <c r="A63" s="56" t="s">
        <v>117</v>
      </c>
      <c r="B63" s="57"/>
    </row>
    <row r="64" spans="1:2" x14ac:dyDescent="0.25">
      <c r="A64" s="54" t="s">
        <v>118</v>
      </c>
      <c r="B64" s="55"/>
    </row>
    <row r="65" spans="1:3" x14ac:dyDescent="0.25">
      <c r="A65" s="56" t="s">
        <v>119</v>
      </c>
      <c r="B65" s="57"/>
    </row>
    <row r="66" spans="1:3" x14ac:dyDescent="0.25">
      <c r="A66" s="56" t="s">
        <v>120</v>
      </c>
      <c r="B66" s="57"/>
    </row>
    <row r="67" spans="1:3" x14ac:dyDescent="0.25">
      <c r="A67" s="56" t="s">
        <v>121</v>
      </c>
      <c r="B67" s="57"/>
    </row>
    <row r="68" spans="1:3" x14ac:dyDescent="0.25">
      <c r="A68" s="56" t="s">
        <v>122</v>
      </c>
      <c r="B68" s="57"/>
    </row>
    <row r="69" spans="1:3" x14ac:dyDescent="0.25">
      <c r="A69" s="54" t="s">
        <v>123</v>
      </c>
      <c r="B69" s="55"/>
    </row>
    <row r="70" spans="1:3" x14ac:dyDescent="0.25">
      <c r="A70" s="56" t="s">
        <v>124</v>
      </c>
      <c r="B70" s="57"/>
    </row>
    <row r="71" spans="1:3" x14ac:dyDescent="0.25">
      <c r="A71" s="56" t="s">
        <v>125</v>
      </c>
      <c r="B71" s="57"/>
    </row>
    <row r="72" spans="1:3" x14ac:dyDescent="0.25">
      <c r="A72" s="54" t="s">
        <v>126</v>
      </c>
      <c r="B72" s="55"/>
    </row>
    <row r="73" spans="1:3" x14ac:dyDescent="0.25">
      <c r="A73" s="56" t="s">
        <v>127</v>
      </c>
      <c r="B73" s="57"/>
    </row>
    <row r="74" spans="1:3" x14ac:dyDescent="0.25">
      <c r="A74" s="56" t="s">
        <v>128</v>
      </c>
      <c r="B74" s="57"/>
    </row>
    <row r="75" spans="1:3" x14ac:dyDescent="0.25">
      <c r="A75" s="56" t="s">
        <v>129</v>
      </c>
      <c r="B75" s="57"/>
    </row>
    <row r="76" spans="1:3" x14ac:dyDescent="0.25">
      <c r="A76" s="52" t="s">
        <v>130</v>
      </c>
      <c r="B76" s="53"/>
      <c r="C76" s="53"/>
    </row>
    <row r="77" spans="1:3" x14ac:dyDescent="0.25">
      <c r="A77" s="54" t="s">
        <v>131</v>
      </c>
      <c r="B77" s="55"/>
    </row>
    <row r="78" spans="1:3" x14ac:dyDescent="0.25">
      <c r="A78" s="56" t="s">
        <v>132</v>
      </c>
      <c r="B78" s="57"/>
    </row>
    <row r="79" spans="1:3" x14ac:dyDescent="0.25">
      <c r="A79" s="56" t="s">
        <v>133</v>
      </c>
      <c r="B79" s="57"/>
    </row>
    <row r="80" spans="1:3" x14ac:dyDescent="0.25">
      <c r="A80" s="54" t="s">
        <v>134</v>
      </c>
      <c r="B80" s="55"/>
    </row>
    <row r="81" spans="1:3" x14ac:dyDescent="0.25">
      <c r="A81" s="56" t="s">
        <v>135</v>
      </c>
      <c r="B81" s="57"/>
    </row>
    <row r="82" spans="1:3" x14ac:dyDescent="0.25">
      <c r="A82" s="56" t="s">
        <v>136</v>
      </c>
      <c r="B82" s="57"/>
    </row>
    <row r="83" spans="1:3" x14ac:dyDescent="0.25">
      <c r="A83" s="54" t="s">
        <v>137</v>
      </c>
      <c r="B83" s="55"/>
    </row>
    <row r="84" spans="1:3" x14ac:dyDescent="0.25">
      <c r="A84" s="56" t="s">
        <v>138</v>
      </c>
      <c r="B84" s="57"/>
    </row>
    <row r="85" spans="1:3" x14ac:dyDescent="0.25">
      <c r="A85" s="59" t="s">
        <v>139</v>
      </c>
      <c r="B85" s="60"/>
      <c r="C85" s="60"/>
    </row>
    <row r="90" spans="1:3" ht="15.75" thickBot="1" x14ac:dyDescent="0.3"/>
    <row r="91" spans="1:3" ht="26.25" customHeight="1" thickBot="1" x14ac:dyDescent="0.3">
      <c r="A91" s="71" t="s">
        <v>141</v>
      </c>
    </row>
    <row r="92" spans="1:3" ht="33.75" customHeight="1" thickBot="1" x14ac:dyDescent="0.3">
      <c r="A92" s="72" t="s">
        <v>142</v>
      </c>
    </row>
    <row r="93" spans="1:3" ht="75.75" thickBot="1" x14ac:dyDescent="0.3">
      <c r="A93" s="73" t="s">
        <v>143</v>
      </c>
    </row>
    <row r="307" spans="21:21" x14ac:dyDescent="0.25">
      <c r="U307" s="74">
        <f>+'[1]RES. MENS. DE GASTO'!K310</f>
        <v>2667351.2200000002</v>
      </c>
    </row>
    <row r="308" spans="21:21" x14ac:dyDescent="0.25">
      <c r="U308" s="74">
        <f>+'[1]RES. MENS. DE GASTO'!K311</f>
        <v>2845802.57</v>
      </c>
    </row>
    <row r="317" spans="21:21" x14ac:dyDescent="0.25">
      <c r="U317" s="167">
        <f>+'[1]RES. MENS. DE GASTO'!K319</f>
        <v>76513700.82809028</v>
      </c>
    </row>
    <row r="318" spans="21:21" x14ac:dyDescent="0.25">
      <c r="U318" s="167">
        <f>+'[1]RES. MENS. DE GASTO'!K320</f>
        <v>4000000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Presentacion</vt:lpstr>
      <vt:lpstr>Hoja1</vt:lpstr>
      <vt:lpstr>PresupuestoTransparencia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2024-05-27T15:14:37Z</cp:lastPrinted>
  <dcterms:created xsi:type="dcterms:W3CDTF">2022-05-13T14:36:27Z</dcterms:created>
  <dcterms:modified xsi:type="dcterms:W3CDTF">2024-05-27T15:14:43Z</dcterms:modified>
</cp:coreProperties>
</file>