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Cuentas y documento por pagar\2024\"/>
    </mc:Choice>
  </mc:AlternateContent>
  <xr:revisionPtr revIDLastSave="0" documentId="8_{E271E8C5-44BC-4022-984C-CC18508FB2EF}" xr6:coauthVersionLast="36" xr6:coauthVersionMax="36" xr10:uidLastSave="{00000000-0000-0000-0000-000000000000}"/>
  <bookViews>
    <workbookView xWindow="0" yWindow="0" windowWidth="28800" windowHeight="12225" tabRatio="601" xr2:uid="{C43D3D10-5298-44D8-AC51-7512C41E4A5A}"/>
  </bookViews>
  <sheets>
    <sheet name="JUNIO 2024" sheetId="10" r:id="rId1"/>
  </sheets>
  <definedNames>
    <definedName name="_xlnm.Print_Area" localSheetId="0">'JUNIO 2024'!$B$2:$H$320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2" i="10" l="1"/>
  <c r="G268" i="10"/>
  <c r="G245" i="10"/>
  <c r="G222" i="10"/>
  <c r="G205" i="10"/>
  <c r="G183" i="10" l="1"/>
  <c r="G148" i="10"/>
  <c r="G152" i="10"/>
  <c r="G100" i="10" l="1"/>
  <c r="G86" i="10"/>
  <c r="G29" i="10"/>
  <c r="G143" i="10" l="1"/>
  <c r="G160" i="10"/>
  <c r="G33" i="10" l="1"/>
  <c r="G301" i="10" l="1"/>
  <c r="G283" i="10"/>
  <c r="G272" i="10"/>
  <c r="G115" i="10"/>
  <c r="G50" i="10"/>
  <c r="G36" i="10"/>
  <c r="G287" i="10" l="1"/>
  <c r="G238" i="10"/>
  <c r="G228" i="10"/>
  <c r="G196" i="10"/>
  <c r="G191" i="10"/>
  <c r="G179" i="10"/>
  <c r="G173" i="10"/>
  <c r="G123" i="10"/>
  <c r="G136" i="10" l="1"/>
  <c r="G140" i="10" l="1"/>
  <c r="G117" i="10"/>
  <c r="G56" i="10"/>
  <c r="G132" i="10" l="1"/>
  <c r="G54" i="10" l="1"/>
  <c r="F309" i="10" l="1"/>
  <c r="G289" i="10" l="1"/>
  <c r="G253" i="10"/>
  <c r="G240" i="10"/>
</calcChain>
</file>

<file path=xl/sharedStrings.xml><?xml version="1.0" encoding="utf-8"?>
<sst xmlns="http://schemas.openxmlformats.org/spreadsheetml/2006/main" count="1187" uniqueCount="690">
  <si>
    <t>NOMBRE DE SUPLIDOR</t>
  </si>
  <si>
    <t>AYUNTAMIENTO MUNICIPAL DE HATO MAYOR</t>
  </si>
  <si>
    <t>AYUNTAMIENTO MUNICIPAL DE LA VEGA</t>
  </si>
  <si>
    <t>BOOTS OFFICE</t>
  </si>
  <si>
    <t>CARLOS ABREU GUZMAN</t>
  </si>
  <si>
    <t>COMPAÑIA DOMINICANA DE TELEFONOS</t>
  </si>
  <si>
    <t xml:space="preserve">COLUMBUS NETWORKS DOMINICANA </t>
  </si>
  <si>
    <t>DANIELA ZAPATA VALENZUELA</t>
  </si>
  <si>
    <t>DISTRIBUIDORA UNIVERSAL</t>
  </si>
  <si>
    <t>ELIENTER</t>
  </si>
  <si>
    <t>EDITORA NUEVO DIARIO, S. A.</t>
  </si>
  <si>
    <t>FEDERICO BOLIVAR PELLETIER VALENZUELA</t>
  </si>
  <si>
    <t>FURGONERA DOMINICANA</t>
  </si>
  <si>
    <t>G&amp;S C POR A CONSULTORA</t>
  </si>
  <si>
    <t xml:space="preserve">GL PROMOCIONES </t>
  </si>
  <si>
    <t>GR GROUP SERVICES</t>
  </si>
  <si>
    <t>HUGO LUIS</t>
  </si>
  <si>
    <t>INSTITUTO DOMINICANO DE SEGUROS SOCIAL (IDSS)</t>
  </si>
  <si>
    <t>ISLITA</t>
  </si>
  <si>
    <t>JOSÉ ANTONIO RODRÍGUEZ ALBA</t>
  </si>
  <si>
    <t>JERAM INVESTMENT, SRL</t>
  </si>
  <si>
    <t>JHONNY NICOLAS JAQUEZ TINEO</t>
  </si>
  <si>
    <t>JUAN FERNANDO RAMOS</t>
  </si>
  <si>
    <t xml:space="preserve">LA BANDEJA ROSA </t>
  </si>
  <si>
    <t>MAYORKA GROUP SRL</t>
  </si>
  <si>
    <t>MERCEDES E. ENCARNACION</t>
  </si>
  <si>
    <t>MICROFUNDICION FGLE, SRL</t>
  </si>
  <si>
    <t>NARCISO ANTONIO FERNANDEZ ADAMESN/D N/D</t>
  </si>
  <si>
    <t>NEWLINK DOMININICANA</t>
  </si>
  <si>
    <t xml:space="preserve">P&amp;N COMERCIAL </t>
  </si>
  <si>
    <t>PLAZA FERRETERIA RIVERA</t>
  </si>
  <si>
    <t>PUBLICIDAD SC</t>
  </si>
  <si>
    <t>RIVERA IBARRA &amp; ASOCIADOS</t>
  </si>
  <si>
    <t>SABE MG</t>
  </si>
  <si>
    <t>SALVADOR MONTERO MARTINEZ</t>
  </si>
  <si>
    <t>SANTE, SRL</t>
  </si>
  <si>
    <t>SOLUCIONES DIVERSAS INSTITUCION DEL CARIBE</t>
  </si>
  <si>
    <t>TOTAL CUENTAS Y DOCUMENTOS POR PAGAR</t>
  </si>
  <si>
    <t>MATILDE GABRIEL ABINADER</t>
  </si>
  <si>
    <t>FRENOS Y SERVICIOS MIL, SRL</t>
  </si>
  <si>
    <t>KLEH NATIONAL SUPPLY</t>
  </si>
  <si>
    <t>SUNINSA SUPLIDORA INST.</t>
  </si>
  <si>
    <t>INAPA</t>
  </si>
  <si>
    <t>REVISTA DEL COMERCIO,SRL</t>
  </si>
  <si>
    <t>TETRAS MOTION, SRL</t>
  </si>
  <si>
    <t>JOSE OSVALDO FRANCO</t>
  </si>
  <si>
    <t>AZUCAR FM</t>
  </si>
  <si>
    <t>ADOZONA</t>
  </si>
  <si>
    <t>MOTA PRODUCCIONES,SRL</t>
  </si>
  <si>
    <t>PRODUCCIONES OMMC,SRL</t>
  </si>
  <si>
    <t>PROINDUSTRIA</t>
  </si>
  <si>
    <t>RELACION DE SUPLIDORES POR PAGAR</t>
  </si>
  <si>
    <t>FECHA</t>
  </si>
  <si>
    <t>NCF</t>
  </si>
  <si>
    <t>01.12.2022</t>
  </si>
  <si>
    <t>B1500000014</t>
  </si>
  <si>
    <t>TOTAL</t>
  </si>
  <si>
    <t>05.12.2022</t>
  </si>
  <si>
    <t>N/D</t>
  </si>
  <si>
    <t>08.08.2017</t>
  </si>
  <si>
    <t>2017-001989</t>
  </si>
  <si>
    <t>01.01.2015</t>
  </si>
  <si>
    <t>F-110</t>
  </si>
  <si>
    <t>B1500000073</t>
  </si>
  <si>
    <t>21.12.2022</t>
  </si>
  <si>
    <t>B1500000297</t>
  </si>
  <si>
    <t>B1500000004</t>
  </si>
  <si>
    <t>01.04.2021</t>
  </si>
  <si>
    <t>B1000000225</t>
  </si>
  <si>
    <t>B1500000001</t>
  </si>
  <si>
    <t>06.09.2009</t>
  </si>
  <si>
    <t>12.01.2021</t>
  </si>
  <si>
    <t>B1500000151</t>
  </si>
  <si>
    <t>09.06.2014</t>
  </si>
  <si>
    <t>29.01.2009</t>
  </si>
  <si>
    <t>23.01.2012</t>
  </si>
  <si>
    <t>02.03.2011</t>
  </si>
  <si>
    <t>07.01.2008</t>
  </si>
  <si>
    <t>27.12.2022</t>
  </si>
  <si>
    <t>B1500000172</t>
  </si>
  <si>
    <t>B1500000148</t>
  </si>
  <si>
    <t>12.02.2021</t>
  </si>
  <si>
    <t>B1500000010</t>
  </si>
  <si>
    <t>B1500002708</t>
  </si>
  <si>
    <t>B1500002952</t>
  </si>
  <si>
    <t>B1500003007</t>
  </si>
  <si>
    <t>B1500003612</t>
  </si>
  <si>
    <t>B1500002786</t>
  </si>
  <si>
    <t>B1500003704</t>
  </si>
  <si>
    <t>B1500003458</t>
  </si>
  <si>
    <t>B1500002873</t>
  </si>
  <si>
    <t>B1500003237</t>
  </si>
  <si>
    <t>B1500003375</t>
  </si>
  <si>
    <t>B1500003151</t>
  </si>
  <si>
    <t>B1500002636</t>
  </si>
  <si>
    <t>B1500003303</t>
  </si>
  <si>
    <t>03.10.2022</t>
  </si>
  <si>
    <t>B1500000009</t>
  </si>
  <si>
    <t>B1500000011</t>
  </si>
  <si>
    <t>B1500000002</t>
  </si>
  <si>
    <t>08.10.2022</t>
  </si>
  <si>
    <t>B1500000025</t>
  </si>
  <si>
    <t>13.07.2012</t>
  </si>
  <si>
    <t>13.03.2022</t>
  </si>
  <si>
    <t>02.12.2022</t>
  </si>
  <si>
    <t>B1500000118</t>
  </si>
  <si>
    <t>B1500000121</t>
  </si>
  <si>
    <t>B1500000008</t>
  </si>
  <si>
    <t>15.03.2022</t>
  </si>
  <si>
    <t>B1500000106</t>
  </si>
  <si>
    <t>16.11.2021</t>
  </si>
  <si>
    <t>MIGUEL FERNANDO CUEVAS</t>
  </si>
  <si>
    <t>01.09.2022</t>
  </si>
  <si>
    <t>B110000017</t>
  </si>
  <si>
    <t>31.10.2016</t>
  </si>
  <si>
    <t>B1500000270</t>
  </si>
  <si>
    <t>31.03.2017</t>
  </si>
  <si>
    <t>08.07.2012</t>
  </si>
  <si>
    <t>F-3694</t>
  </si>
  <si>
    <t>16.02.2010</t>
  </si>
  <si>
    <t>15.12..2022</t>
  </si>
  <si>
    <t>B1500000320</t>
  </si>
  <si>
    <t>31.03.2022</t>
  </si>
  <si>
    <t>B1500000031</t>
  </si>
  <si>
    <t>22.07.2010</t>
  </si>
  <si>
    <t>B1500000056</t>
  </si>
  <si>
    <t>B1500000120</t>
  </si>
  <si>
    <t>01.07.2009</t>
  </si>
  <si>
    <t>B1500000129</t>
  </si>
  <si>
    <t>B1500000086</t>
  </si>
  <si>
    <t>SEGUROS RESERVAS</t>
  </si>
  <si>
    <t>23.03.2022</t>
  </si>
  <si>
    <t>B1500000210</t>
  </si>
  <si>
    <t>02.08.2022</t>
  </si>
  <si>
    <t>CN201207011/12/17</t>
  </si>
  <si>
    <t>CRUZ IDAMI EVELYN FERNANDEZ</t>
  </si>
  <si>
    <t>FAC-0005</t>
  </si>
  <si>
    <t>22.09.2016</t>
  </si>
  <si>
    <t>B1500000359</t>
  </si>
  <si>
    <t>CN201007025</t>
  </si>
  <si>
    <t>F-002565</t>
  </si>
  <si>
    <t>FAC-04-A</t>
  </si>
  <si>
    <t>FAC-05-A</t>
  </si>
  <si>
    <t>FAC-06-A</t>
  </si>
  <si>
    <t>NURIS RAINELDA ESTEVEZ</t>
  </si>
  <si>
    <t>09.08.2022</t>
  </si>
  <si>
    <t>CRISFLOR FLORISTERIA</t>
  </si>
  <si>
    <t>26.05.2022</t>
  </si>
  <si>
    <t>B1500000474</t>
  </si>
  <si>
    <t>11.08.2022</t>
  </si>
  <si>
    <t>PUBLIC MARKETING</t>
  </si>
  <si>
    <t>UNION NACIONAL DE EMPRESARIOS</t>
  </si>
  <si>
    <t>B1500000016</t>
  </si>
  <si>
    <t>03.01.2023</t>
  </si>
  <si>
    <t>23.01.2023</t>
  </si>
  <si>
    <t>ADRIANO PASCUAL BRITO</t>
  </si>
  <si>
    <t>B1500000003</t>
  </si>
  <si>
    <t>AYUNTAMIENTO MUNICIPAL SAN FCO. DE MACORIS</t>
  </si>
  <si>
    <t>04.01.2023</t>
  </si>
  <si>
    <t xml:space="preserve">CAPAM DOMINICANA </t>
  </si>
  <si>
    <t>18.01.2023</t>
  </si>
  <si>
    <t>LATINA FM</t>
  </si>
  <si>
    <t>10.01.2023</t>
  </si>
  <si>
    <t>PEDRO CELESTINO DOMINGUEZ</t>
  </si>
  <si>
    <t>B1500000066</t>
  </si>
  <si>
    <t>14.04.2022</t>
  </si>
  <si>
    <t>SIALAP SOLUCIONES</t>
  </si>
  <si>
    <t>27.10.2010</t>
  </si>
  <si>
    <t xml:space="preserve">                                                                                                                   RD$</t>
  </si>
  <si>
    <t>07.02.2023</t>
  </si>
  <si>
    <t>CARLOS MANUEL TAVERAS</t>
  </si>
  <si>
    <t>B1000000008</t>
  </si>
  <si>
    <t>06.02.2023</t>
  </si>
  <si>
    <t>CORPORACION INTERNACIONAL DE VIAJES Y TURISMO</t>
  </si>
  <si>
    <t>B1500000191</t>
  </si>
  <si>
    <t>B1500001037</t>
  </si>
  <si>
    <t>CONCEPTO</t>
  </si>
  <si>
    <t>MONTO FACTURADO</t>
  </si>
  <si>
    <t xml:space="preserve"> SERV. DE PUBLICIDAD P/EL FESTIVAL INTERNACIONAL DEL MERENGUE, REALIZADO LOS DIAS: 15 DE ENERO EN EL CLUB IDÓNEOS DEL EJIDO Y EL 22 DE ENERO EN HATO DEL YAQUE </t>
  </si>
  <si>
    <t>SERV. DE PATROCINIO PARA LA XXV CONFERENCIA DE ZONAS FRANCAS DE IBEROAMERICANA, EL MISMO TUVO LUGAR LOS DÍAS 1 Y 2 DE DICIEMBRE DEL 2022, EN LAS INSTALACIONES DEL HOTEL WESTIN PUNTA CANA. S/DCC-OS-050-2022.</t>
  </si>
  <si>
    <t>SERVICIO DE PUBLICIDAD RADIO PARA FERIA DE INNOVACION</t>
  </si>
  <si>
    <t xml:space="preserve">SERVICIO DE TRANSMISIÓN DE REPORTAJE ESPECIAL DE FIN DE AÑO, EN LA PAGINA DIGITAL CARLOS DE SAN JUAN, </t>
  </si>
  <si>
    <t>SERV. DE "ENLACE DE DATOS LOCAL 10 MBPS" EL CUAL FUE REQUERIDO PARA LA INTERCONEXIÓN DEL DATA CENTER DEL ESTADO DOMINICANO CON EL DATA CENTER LOCAL DE PROINDUSTRIA.</t>
  </si>
  <si>
    <t>SERV. DE PUBLICIDAD P/LA COBERTURA DE LA FERIA TURÍSTICA FITUR 2023 REALIZADA DEL 18 AL 22 DE ENERO EN MADRID.</t>
  </si>
  <si>
    <t>COMPRA DE ROSAS, POR LA CONMEMORACIÓN DEL DIA INTERNACIONAL DE LA MUJER, ROSAS NATURALES</t>
  </si>
  <si>
    <t>SERV. DE CONTRATACION DE NOTARIOS PUBLICOS PARA DIFERENTES PROCESOS</t>
  </si>
  <si>
    <t>PUBLICIDAD PARA EL XI TORNEO INTERMUNICIPAL DE BALONCESTO, EL MISMO SE REALIZO EL 05/11/2022 EN STGO.</t>
  </si>
  <si>
    <t xml:space="preserve">SERV. DE CONFECCIÓN DE 49 CAMISAS BLANCAS MANGAS LARGAS, CON EL LOGO DE PROINDUSTRIA, P. SER UTILIZADAS EN LA 2DA FERIA DE INNOVACIÓN Y EMPRENDIMIENTO EN STGO. </t>
  </si>
  <si>
    <t>SERV. DE MONTAJE DEL STAND PARA LA "2DA FERIA DE BUENAS PRACTICAS DE EXTENSIÓN Y CULTURA UNIVERSITARIA EN LA REGIÓN NORTE"</t>
  </si>
  <si>
    <t xml:space="preserve">SERVICIO DE RECOGIDA DE BASURA </t>
  </si>
  <si>
    <t>SERV. DE TRANSMISION DE REPORTAJE ESPECIAL DE FIN DE AÑO, CON RESUMEN DE TODOS LOS LOGROS DE LA INSTITUCION.</t>
  </si>
  <si>
    <t>SERVICIO DE PUBLICIDAD EN EL TORNEO DE GOLF GRAND THOMAS CELEBRITY CLASSIC 2022 REALIZADO EL SABADO 29/10/2022</t>
  </si>
  <si>
    <t xml:space="preserve"> SOLICITUD DE PUBLICIDAD PARA LA COBERTURA ESPECIAL DEL PROGRAMA HOY MISMO, QUE SE REALIZO DURANTE LA II FERIA DE INNOVACION Y EMPRENDIMIENTO  </t>
  </si>
  <si>
    <t xml:space="preserve">SERV. DE PUBLICIDAD POR REVISTA CORAZÓN DE MI PUEBLO, PARA SU ACTIVIDAD QUE FUE DEDICADA AL GRUPO DETALLISTA UNIDOS Y SU PRIMERA CONVENCIÓN NACIONAL </t>
  </si>
  <si>
    <t xml:space="preserve">COMPRA DE MATERIALES PARA REALIZAR TRABAJOS DE EMPALME DEL SISTEMA DE AGUA POTABLE, YA QUE ESTA PRESENTA UNA AVERÍA </t>
  </si>
  <si>
    <t>COMPRA DE GOMAS LAS CUALES SERÁN UTILIZADAS EN LAS JEEPETAS TOYOTA SEQUOIA PLACA Z004023 Y TOYOTA PRADO PLACA G253192 Y LA CAMIONETA ISUZU PLACA EL03516</t>
  </si>
  <si>
    <t xml:space="preserve">SERV. DE COLOCACION DE LA CAMPAÑA PUBLICITARIA INSTITUCIONAL EN LOS DIFERENTES MEDIOS DE COMUNICACION NACIONAL DURANTE EL MES DE SEPTIEMBRE 2022. </t>
  </si>
  <si>
    <t>RECONSTRUCCION TUBO A CAMIONETA</t>
  </si>
  <si>
    <t>F-25968</t>
  </si>
  <si>
    <t>FC-0002611</t>
  </si>
  <si>
    <t>COMPRA DE 60 AGENDAS PARA EJECUTIVOS</t>
  </si>
  <si>
    <t>ALQUILER DE 7 FURGONES ZONA FRANCA DE HATO NUEVO</t>
  </si>
  <si>
    <t>SERVICIO DE CALCULO Y DISEÑO DE NAVE</t>
  </si>
  <si>
    <t>F-919</t>
  </si>
  <si>
    <t>F-0900032</t>
  </si>
  <si>
    <t>SERVICIO DE RECOGIDA DE BASURA</t>
  </si>
  <si>
    <t>CN201103009</t>
  </si>
  <si>
    <t>CARGA INICIAL DE RETENCIONES</t>
  </si>
  <si>
    <t>NOTIFICACION DE ACTOS</t>
  </si>
  <si>
    <t>RECOGIDA DE BASURA SFM</t>
  </si>
  <si>
    <t>SERVICIO DE COFFEE BREAK-ALMUERZO</t>
  </si>
  <si>
    <t>SERVICIO DE ASESORIA PROYECTO CRM</t>
  </si>
  <si>
    <t>SERVICIO CAMPAÑA PUBLICITARIA</t>
  </si>
  <si>
    <t>COMPRA DE MATERIALES GASTABLES DE OFICINA</t>
  </si>
  <si>
    <t>F-01502016</t>
  </si>
  <si>
    <t>MONTAJE DE STAN PARA EVENTOS</t>
  </si>
  <si>
    <t>COMRA MATERIALES DE PLOMERIA</t>
  </si>
  <si>
    <t>SERVICIO DE GRABACION EVENTOS MES DE JULIO</t>
  </si>
  <si>
    <t xml:space="preserve">SWERVICIO MAESTRIA DE CEREMONIAS </t>
  </si>
  <si>
    <t>B1500000019</t>
  </si>
  <si>
    <t>COMPRA DE VASOS Y SERVILLETAS</t>
  </si>
  <si>
    <t>CREACION PROGRAMADE CAPCITACION</t>
  </si>
  <si>
    <t>FACT-60028</t>
  </si>
  <si>
    <t>SERVICIO DE ALMUERZO</t>
  </si>
  <si>
    <t>SOEM COMERCIAL</t>
  </si>
  <si>
    <t>02.02.2011</t>
  </si>
  <si>
    <t>COMPRA DE 5 CUBETAS DE ACEITE DE MOTOR</t>
  </si>
  <si>
    <t>F-120</t>
  </si>
  <si>
    <t>COMPRA DE ARTICULOS FERRETEROS</t>
  </si>
  <si>
    <t>24.10.2016</t>
  </si>
  <si>
    <t xml:space="preserve">VICTOR ERNESTO LAKE </t>
  </si>
  <si>
    <t>0108805281</t>
  </si>
  <si>
    <t>SERVICIO DE NOTARIZACION DE ACTOS</t>
  </si>
  <si>
    <t xml:space="preserve">WILMA RAQUEL </t>
  </si>
  <si>
    <t>27.06.2012</t>
  </si>
  <si>
    <t>FAC-68</t>
  </si>
  <si>
    <t>SERVICIO DE ALMUERZO OFICINA</t>
  </si>
  <si>
    <t>SERVICIOS DE PAPELERIA</t>
  </si>
  <si>
    <t xml:space="preserve">COMPRA DE CARPETA CON LOGO DE PROINDUSTRIA </t>
  </si>
  <si>
    <t>FACT-134</t>
  </si>
  <si>
    <t>27.04.2010</t>
  </si>
  <si>
    <t>DE SOTO JULIAN (ZONA F. HIGUEY )</t>
  </si>
  <si>
    <t>16.06.2009</t>
  </si>
  <si>
    <t>CI-VCI-168-6-2009</t>
  </si>
  <si>
    <t>COMPRA DE TERRENOS EN ZONA FRANCA HIGUEY</t>
  </si>
  <si>
    <t>01.03.2023</t>
  </si>
  <si>
    <t>17.03.2023</t>
  </si>
  <si>
    <t>02.03.2023</t>
  </si>
  <si>
    <t>SERVICIO DE RECOGIDA DE BASURA BRINDADOS EN LA Z/FCA. SAN FRANCISCO DE MACORIS</t>
  </si>
  <si>
    <t>B1500000105</t>
  </si>
  <si>
    <t>B1500000107</t>
  </si>
  <si>
    <t>COMPRA DE ALAMBRES ELÉCTRICOS, LÁMPARAS LED DE CALLES Y TUBOS ELÉCTRICOS, PARA SER UTILIZADOS EN LA REPARACIÓN DEL SISTEMA DE ILUMINACIÓN</t>
  </si>
  <si>
    <t>COMPRA DE EQUIPOS DE OFICINA: CARGADORES TIPO C, HP PRODESK 600, ROLLOS DE RIBBON, ROLLOS DE LABEL DE IMP.</t>
  </si>
  <si>
    <t>07.03.2023</t>
  </si>
  <si>
    <t>B1500000017</t>
  </si>
  <si>
    <t>SERVICIO DE ALQUILER DE IMPRESORAS</t>
  </si>
  <si>
    <t>CAMPAÑA PUBLICITARIA</t>
  </si>
  <si>
    <t>F-1502260331</t>
  </si>
  <si>
    <t>FIS SOLUCIONES</t>
  </si>
  <si>
    <t>JEROME AUTOSERVICES</t>
  </si>
  <si>
    <t xml:space="preserve"> COLOCACIÓN DE CAMPAÑA PUB. INSTITUCIONAL EN LOS DIFERENTES MEDIOS DE COMUNICACIÓN NACIONAL DURANTE LOS MESES DE AGOSTO Y SEPTIEMPRE/2022</t>
  </si>
  <si>
    <t>B1500000155</t>
  </si>
  <si>
    <t xml:space="preserve"> COMPRA DE 2 BATERÍAS PARA SER UTILIZADAS EN LOS VEHICULOS DE LA SECCIÓN DE TRANSPORTACIÓN</t>
  </si>
  <si>
    <t>01.08.2022</t>
  </si>
  <si>
    <t xml:space="preserve">            VALORES EN RD$</t>
  </si>
  <si>
    <t xml:space="preserve"> SERV. DE NOTARIO PÚBLICO PARA LEGALIZACIONES DE CONTRATOS Y PODERES </t>
  </si>
  <si>
    <t>B1500000162</t>
  </si>
  <si>
    <t xml:space="preserve">PAGO FACT. NCF NO. B1500000162 D/F 12/04/2023, POR COMPRA DE BOMBA SUMERGIBLE 5.5 HP 220V, PARA    SER UTILIZADA EN LA ZONA FRANCA DE BONAO. PROINDUSTRIA-UC-CD-2023-0078 S/ORDEN 00169. VER ANEXOS </t>
  </si>
  <si>
    <t>17.04.2023</t>
  </si>
  <si>
    <t>B1500000163</t>
  </si>
  <si>
    <t>31.08.2022</t>
  </si>
  <si>
    <t>B1500251418</t>
  </si>
  <si>
    <t>POLIZA DE INCENDIO Y LINEAS ALIADAS</t>
  </si>
  <si>
    <t>COMPRA DE 4 GOMAS LAS CUALES SERÁN UTILIZADAS EN LA JEEPETA TOYOTA SEQUOIA PLACA Z004023</t>
  </si>
  <si>
    <t>B1500000126</t>
  </si>
  <si>
    <t>PARA REGISTRAR FACT. P/SERV. DE PUBLICIDAD</t>
  </si>
  <si>
    <t>18.05.2023</t>
  </si>
  <si>
    <t>B1500000256</t>
  </si>
  <si>
    <t xml:space="preserve">   </t>
  </si>
  <si>
    <t>PERICLES ANTONIO ANDUJAR</t>
  </si>
  <si>
    <t>B1500000122</t>
  </si>
  <si>
    <t xml:space="preserve"> CUB. NO. 01 P/TRAB. REP. VERJAS PERIMETRAL Y OFICINAS ADM. EN LAS Z/FCAS. BONAO, COTUI Y EL (PISDE) </t>
  </si>
  <si>
    <t>OBSERVACIONES</t>
  </si>
  <si>
    <t>B1500000117</t>
  </si>
  <si>
    <t>EDITORA HOY, S.A.</t>
  </si>
  <si>
    <t>SERV. DE COLOCACION DE UNA PUBLICACION.</t>
  </si>
  <si>
    <t>SAN MIGUEL</t>
  </si>
  <si>
    <t>07.06.2023</t>
  </si>
  <si>
    <t>B1500000020</t>
  </si>
  <si>
    <t>01.07.2023</t>
  </si>
  <si>
    <t>BUENA FE SERVICIOS Y MANT.</t>
  </si>
  <si>
    <t>SERVICIO DE FUMIGACION GENERAL, POR UN PERIODO DE SEIS MESES DE TODAS LAS AREAS INTERIORES Y EXTERIORES DE ESTA SEDE CENTRAL DE PROINDUSTRIA, FUMIGACION CONTRA PLAGAS COMUNES.</t>
  </si>
  <si>
    <t>28.07.2023</t>
  </si>
  <si>
    <t>B1500000306</t>
  </si>
  <si>
    <t>PUBLICIDAD MAYO 2023</t>
  </si>
  <si>
    <t>B1500000065</t>
  </si>
  <si>
    <t xml:space="preserve">MANTENIMIENTO DE VEHICULOS </t>
  </si>
  <si>
    <t>B1500001746</t>
  </si>
  <si>
    <t>SERVICIO CONFECCION DE PLACAS PARA EL RECONOCIMIENTO DE LA INNOVACION INDUSTRIAL.</t>
  </si>
  <si>
    <t xml:space="preserve">SERVICIO  DE REPARACION </t>
  </si>
  <si>
    <t>LOLY REYNA BEARD</t>
  </si>
  <si>
    <t>B1500000284</t>
  </si>
  <si>
    <t>COLOCACION PUBLICIDAD</t>
  </si>
  <si>
    <t>B1500000721</t>
  </si>
  <si>
    <t>01.08.2023</t>
  </si>
  <si>
    <t xml:space="preserve">A LA MISMA HORA </t>
  </si>
  <si>
    <t>B1500000124</t>
  </si>
  <si>
    <t>CADENA DE NOTICIAS</t>
  </si>
  <si>
    <t>INVERSIONES REINY</t>
  </si>
  <si>
    <t>23.08.2023</t>
  </si>
  <si>
    <t>PRODUCCIONES LASSO</t>
  </si>
  <si>
    <t>B1500000235</t>
  </si>
  <si>
    <t>B1500000257</t>
  </si>
  <si>
    <t>YONA YONEL DIESEL</t>
  </si>
  <si>
    <t>COMBUSTIBLE</t>
  </si>
  <si>
    <t>B1500000053</t>
  </si>
  <si>
    <t>PUBLICIDAD DEL MES DE JUNIO 2023.</t>
  </si>
  <si>
    <t>01.09.2023</t>
  </si>
  <si>
    <t>B1500000005</t>
  </si>
  <si>
    <t>1.09.2023</t>
  </si>
  <si>
    <t>31.01.2023</t>
  </si>
  <si>
    <t>CLUB DE PESCA</t>
  </si>
  <si>
    <t>CORPORACION ESTATAL DE RADIO Y TV</t>
  </si>
  <si>
    <t>B1500007345</t>
  </si>
  <si>
    <t xml:space="preserve">SERVICIO DE COLOCACION DE LA CAMPAÑA PUBLICITARIA INSTITUCIONAL EN DIFERENTES MEDIOS DE COMUNICACION NACIONAL </t>
  </si>
  <si>
    <t xml:space="preserve">SERV. PUBLICIDAD INST. EN DIFERENTES MEDIOS DE COMUNICACION NAC. </t>
  </si>
  <si>
    <t>DIRCOM</t>
  </si>
  <si>
    <t>B1500000323</t>
  </si>
  <si>
    <t>B1500000328</t>
  </si>
  <si>
    <t>B1500000332</t>
  </si>
  <si>
    <t>EDITORA LISTIN DIARIO</t>
  </si>
  <si>
    <t>B1500000228</t>
  </si>
  <si>
    <t>SERVICIO PUBLICIDAD</t>
  </si>
  <si>
    <t>COMPRA DE MATERIALES GASTABLES CORRESPONDIENTE AL 3ER TRIMESTRE DEL AÑO 2023</t>
  </si>
  <si>
    <t>MERCADO MEDIA NETWORK</t>
  </si>
  <si>
    <t>B1500000961</t>
  </si>
  <si>
    <t>SERVICIO DE CONTENIDO EDITORIAL EN UNA REVISTA DE COMUNICACION NACIONAL.</t>
  </si>
  <si>
    <t>B1500000288</t>
  </si>
  <si>
    <t>B1500000313</t>
  </si>
  <si>
    <t>PAGO SERVICIO DE ALQUILERES</t>
  </si>
  <si>
    <t>10.10.2023</t>
  </si>
  <si>
    <t>B1500000115</t>
  </si>
  <si>
    <t>B1500002448</t>
  </si>
  <si>
    <t>05.10.2023</t>
  </si>
  <si>
    <t>CIRCE ALMANZAR</t>
  </si>
  <si>
    <t xml:space="preserve">IGUALA POR ASESORIA LEGAL </t>
  </si>
  <si>
    <t>EVENTOS CORPORATIVOS</t>
  </si>
  <si>
    <t>15.10.2023</t>
  </si>
  <si>
    <t>B1500000040</t>
  </si>
  <si>
    <t>SERVICIO PATROCINIO PARA EXPO CIBAO 2023</t>
  </si>
  <si>
    <t>B1500000316</t>
  </si>
  <si>
    <t>ZOOM SIGNS SOLUTIONS</t>
  </si>
  <si>
    <t>ALQUILER DE LOS ARTICULOS PARA CONSTRUCCION DE UN STAND MODULAR QUE FUE UTILIZADO EN LA FERIA EXPO CIBAO 2023.</t>
  </si>
  <si>
    <t xml:space="preserve"> SERVICIO DE AGUA DE LA ZONA FRANCA DE LA ARMERÍA, SAN CRISTÓBAL</t>
  </si>
  <si>
    <t>01.11.2023</t>
  </si>
  <si>
    <t>B1500000104</t>
  </si>
  <si>
    <t>CAASD</t>
  </si>
  <si>
    <t>SERVICIO DE AGUA</t>
  </si>
  <si>
    <t>AMARAM ENTERPRISE</t>
  </si>
  <si>
    <t>01.07.2022</t>
  </si>
  <si>
    <t>B1500000367</t>
  </si>
  <si>
    <t>12.12.2023</t>
  </si>
  <si>
    <t>10.11.2023</t>
  </si>
  <si>
    <t>01.12.2023</t>
  </si>
  <si>
    <t xml:space="preserve">COLOCACION DE PUBLICIDAD </t>
  </si>
  <si>
    <t>B1500002536</t>
  </si>
  <si>
    <t>COMPUS OFFICE</t>
  </si>
  <si>
    <t xml:space="preserve">COMPRA DE INSUMOS VARIOS: IMPRESORAS, SCANNER, LAPTO, LICENCIA </t>
  </si>
  <si>
    <t>B1500004067</t>
  </si>
  <si>
    <t>B1500004072</t>
  </si>
  <si>
    <t>05.12.2023</t>
  </si>
  <si>
    <t>COMPRA DE TICKETS DE COMBUSTIBLES PREPAGO PARA SE UTILIZADOS EN LOS VEHICULOS DE ESTA INSTITUCION.</t>
  </si>
  <si>
    <t>DISTRIBUIDORA INT. DE PETROLEO</t>
  </si>
  <si>
    <t>01.10.2023</t>
  </si>
  <si>
    <t>B1500005447</t>
  </si>
  <si>
    <t>B1500005435</t>
  </si>
  <si>
    <t>B1500006720</t>
  </si>
  <si>
    <t>B1500006967</t>
  </si>
  <si>
    <t>B1500006974</t>
  </si>
  <si>
    <t>B1500006971</t>
  </si>
  <si>
    <t>FLOW</t>
  </si>
  <si>
    <t>B1500001083</t>
  </si>
  <si>
    <t>GRUPO DIARIO LIBRE</t>
  </si>
  <si>
    <t>COLOCACION ANUNCIO</t>
  </si>
  <si>
    <t>14.12.2023</t>
  </si>
  <si>
    <t xml:space="preserve">GTG INDUSTRIAL </t>
  </si>
  <si>
    <t>COMPRA DE COMESTIBLE CORRESPONDIENTE AL 4TO TRIMESTRE DEL AÑO.</t>
  </si>
  <si>
    <t>B1500003729</t>
  </si>
  <si>
    <t>INOCENCIO ENCARNACION PRADO</t>
  </si>
  <si>
    <t>B1500000125</t>
  </si>
  <si>
    <t>31.12.2023</t>
  </si>
  <si>
    <t>20.02.2024</t>
  </si>
  <si>
    <t>SERVICIOS TELEFONIA ALAMBRICA DE LA SEDE CENTRAL Y LAS DISTINTAS Z/FCAS</t>
  </si>
  <si>
    <t>E450000037330</t>
  </si>
  <si>
    <t>B1500005756</t>
  </si>
  <si>
    <t>B1500008981</t>
  </si>
  <si>
    <t>B1500008983</t>
  </si>
  <si>
    <t>B1500009027</t>
  </si>
  <si>
    <t>06.12.2023</t>
  </si>
  <si>
    <t>19.01.2024</t>
  </si>
  <si>
    <t>20.01.2024</t>
  </si>
  <si>
    <t>B1500000021</t>
  </si>
  <si>
    <t>06.03.2023</t>
  </si>
  <si>
    <t>CONSTRUCTORA PEÑA SANCHEZ</t>
  </si>
  <si>
    <t>B1500000063</t>
  </si>
  <si>
    <t>ALTICE</t>
  </si>
  <si>
    <t>PAGO CONSUMO DE FLOTAS INALAMBRICAS</t>
  </si>
  <si>
    <t>B1500002515</t>
  </si>
  <si>
    <t>B1500002557</t>
  </si>
  <si>
    <t>25.03.2024</t>
  </si>
  <si>
    <t>AGUA CRISTAL</t>
  </si>
  <si>
    <t>01.03.2024</t>
  </si>
  <si>
    <t>SERVICIO DE LLENADO DE BOTELLONES DE AGUA PURIFICADA</t>
  </si>
  <si>
    <t>AMY FLOR</t>
  </si>
  <si>
    <t>SERVICIO DE ARREGLO FLORAL</t>
  </si>
  <si>
    <t>AUDICONT CONTABILIDAD CONSULTING</t>
  </si>
  <si>
    <t>SERVICIOS DE REVISION Y ANALISIS DE LOS RECURSOS FINANCIEROS DE PROINDUSTRIA</t>
  </si>
  <si>
    <t>SERVICIO DE RECOGIDA DE BASURA BRINDADOS EN LA Z/FCA. DE BONAO</t>
  </si>
  <si>
    <t>15.03.2024</t>
  </si>
  <si>
    <t>AYUNTAMIENTO MUNICIPAL MOCA</t>
  </si>
  <si>
    <t>B1500003158</t>
  </si>
  <si>
    <t>ASOCDE EMPRESAS Z/F INDUSTRIAL DE LA VEGA</t>
  </si>
  <si>
    <t>CABOD</t>
  </si>
  <si>
    <t>01.01.2024</t>
  </si>
  <si>
    <t>CAMPOS MANUFACTURING</t>
  </si>
  <si>
    <t xml:space="preserve">SERVICIO DE ALQUILER Y TRANSPORTE. </t>
  </si>
  <si>
    <t>CARLOS JULIO ALMONTE</t>
  </si>
  <si>
    <t>CEMAFIG GROUP</t>
  </si>
  <si>
    <t>22.03.2024</t>
  </si>
  <si>
    <t>04.01.2024</t>
  </si>
  <si>
    <t>TRABAJOS REHABILITACION DE NAVES AREAS COMUNES Y EDIFICIOS INST., Z/FCA. IND. SAN JUAN DE LA MAGUANA</t>
  </si>
  <si>
    <t>B1500029701</t>
  </si>
  <si>
    <t>20.12.2023</t>
  </si>
  <si>
    <t>DELVIS ANDRES RODRIGUEZ</t>
  </si>
  <si>
    <t>08.02.2023</t>
  </si>
  <si>
    <t xml:space="preserve">SERV. DE MAESTRIA DE CEREMONIA </t>
  </si>
  <si>
    <t>CONTRIBUCIÓN DEL CLASICO XIX DE PESCA DEL BASS</t>
  </si>
  <si>
    <t>06.03.2024</t>
  </si>
  <si>
    <t>B1500000352</t>
  </si>
  <si>
    <t>EDITORIAL CM SAS</t>
  </si>
  <si>
    <t>ELVELMAR COMERCIAL</t>
  </si>
  <si>
    <t>B1500000449</t>
  </si>
  <si>
    <t>19.03.2024</t>
  </si>
  <si>
    <t xml:space="preserve">COMPRA DE BANDERAS </t>
  </si>
  <si>
    <t>EVOLUZIONE DIGITAL</t>
  </si>
  <si>
    <t>12.01.2024</t>
  </si>
  <si>
    <t>ALQUILER DE ARTICULOS P/LA ACTIVIDAD ''MUJER EN LA IND.:LIDERAZGO, EMPODERAMIENTO E IGUALDAD'</t>
  </si>
  <si>
    <t>COMPRA DOS TANQUES DE CLORO GRANULADO</t>
  </si>
  <si>
    <t xml:space="preserve">SERVICIO DE CAPACITACION DE 3 COLOBORADORES DEL DEPARTAMENTO DE TECNOLOGIA </t>
  </si>
  <si>
    <t>SERVICIO DE OPERADORA</t>
  </si>
  <si>
    <t>FEROX SOLUTIONS</t>
  </si>
  <si>
    <t>B1500000372</t>
  </si>
  <si>
    <t>20.03.2024</t>
  </si>
  <si>
    <t>B1500000678</t>
  </si>
  <si>
    <t>B1500000641</t>
  </si>
  <si>
    <t>B1500002810</t>
  </si>
  <si>
    <t>B1500003898</t>
  </si>
  <si>
    <t>GRUPO REMI, SRL</t>
  </si>
  <si>
    <t>HOSKING SERVICIOS</t>
  </si>
  <si>
    <t>15.02.2024</t>
  </si>
  <si>
    <t>B1500000018</t>
  </si>
  <si>
    <t>HYL, S.A.</t>
  </si>
  <si>
    <t>SERVICIO DE MANTENIMIENTO</t>
  </si>
  <si>
    <t>B1500005591</t>
  </si>
  <si>
    <t>COMPRA DE GOMAS DE CARRETERA PARA LOS VEHICULOS DE ESTA SECCION DE TRANSPORTACION</t>
  </si>
  <si>
    <t>B1500000222</t>
  </si>
  <si>
    <t>JD GERENCIA  DOMINICANA</t>
  </si>
  <si>
    <t>B1500000116</t>
  </si>
  <si>
    <t>20.10.2023</t>
  </si>
  <si>
    <t>B1500000194</t>
  </si>
  <si>
    <t>B1500000196</t>
  </si>
  <si>
    <t>11.01.2024</t>
  </si>
  <si>
    <t>COMPRA DE MATERIALES GASTABLES CORRESPONDIENTE AL 4TO TRIMESTRE DEL AÑO 2023, PARA SER UTILIZADOS EN LA SEDE CENTRAL DE PROINDUSTRIA</t>
  </si>
  <si>
    <t xml:space="preserve">SERVICIO DE REFRIGERIO PARA  PERSONAS </t>
  </si>
  <si>
    <t>B1500000805</t>
  </si>
  <si>
    <t>JOSE OSVAL TORRES</t>
  </si>
  <si>
    <t>B1500000173</t>
  </si>
  <si>
    <t>SERVICIO ALIMENTACION</t>
  </si>
  <si>
    <t>NUEVA EDITORA LA INFORMACION</t>
  </si>
  <si>
    <t>B1500001536</t>
  </si>
  <si>
    <t>B1500001722</t>
  </si>
  <si>
    <t>12.11.2023</t>
  </si>
  <si>
    <t>MULTISERVICIOS PAULA</t>
  </si>
  <si>
    <t>B1500000244</t>
  </si>
  <si>
    <t>15.01.2023</t>
  </si>
  <si>
    <t>NYPA CORPORATIONS</t>
  </si>
  <si>
    <t xml:space="preserve">SERVICIO DE ALQUILER </t>
  </si>
  <si>
    <t xml:space="preserve">SERV.CONFECCION HOJAS TIMBRADAS Y CARPETAS C/LOGO DE LA INSTITUCION. </t>
  </si>
  <si>
    <t>PUBLICACIONES AHORA</t>
  </si>
  <si>
    <t>B1500003620</t>
  </si>
  <si>
    <t>B1500003645</t>
  </si>
  <si>
    <t>B1500003648</t>
  </si>
  <si>
    <t>RADIO TELEVISION CIBAO</t>
  </si>
  <si>
    <t>RED DOMINICANA DE TELEVISION</t>
  </si>
  <si>
    <t>B1500000343</t>
  </si>
  <si>
    <t>23.11.2023</t>
  </si>
  <si>
    <t>QUIMICOS MULTIPLES</t>
  </si>
  <si>
    <t>ARTICULOS LIMPIEZA</t>
  </si>
  <si>
    <t>B1500001382</t>
  </si>
  <si>
    <t>B1500001386</t>
  </si>
  <si>
    <t>B1500001385</t>
  </si>
  <si>
    <t>B1500001391</t>
  </si>
  <si>
    <t>B1500001388</t>
  </si>
  <si>
    <t>B1500001390</t>
  </si>
  <si>
    <t>B1500001389</t>
  </si>
  <si>
    <t>B1500002475</t>
  </si>
  <si>
    <t>B1500002508</t>
  </si>
  <si>
    <t>B1500002507</t>
  </si>
  <si>
    <t>E4500000012</t>
  </si>
  <si>
    <t>B1500000361</t>
  </si>
  <si>
    <t>B1500000366</t>
  </si>
  <si>
    <t>13.02.2024</t>
  </si>
  <si>
    <t>23.02.2024</t>
  </si>
  <si>
    <t>08.03.2024</t>
  </si>
  <si>
    <t>B1500000220</t>
  </si>
  <si>
    <t>B1500000227</t>
  </si>
  <si>
    <t>B1500000402</t>
  </si>
  <si>
    <t>18.03.2024</t>
  </si>
  <si>
    <t>SOELCA</t>
  </si>
  <si>
    <t>03.02.2024</t>
  </si>
  <si>
    <t>SERV. DE MANTENIMIENTO DE LA PLANTA ELECTRICA Y ASCENSORES</t>
  </si>
  <si>
    <t>01.04.2024</t>
  </si>
  <si>
    <t>B1500000312</t>
  </si>
  <si>
    <t>B1500323696</t>
  </si>
  <si>
    <t>01.02.2022</t>
  </si>
  <si>
    <t>BASTO STUDIO SALSA</t>
  </si>
  <si>
    <t>B1500000024</t>
  </si>
  <si>
    <t>01.04.2024.</t>
  </si>
  <si>
    <t>B1500000127</t>
  </si>
  <si>
    <t>ESCUELA DE ALTA DIRECCION BARNA</t>
  </si>
  <si>
    <t>GOCLEAN</t>
  </si>
  <si>
    <t>SERVICIO RECOGIDA RESIDUOS SOLIDOS</t>
  </si>
  <si>
    <t>B1500000373</t>
  </si>
  <si>
    <t>GRINER MULTISERVICIOS</t>
  </si>
  <si>
    <t>B1500000007</t>
  </si>
  <si>
    <t>04.04.2024</t>
  </si>
  <si>
    <t>21.12.2023</t>
  </si>
  <si>
    <t>B1500000178</t>
  </si>
  <si>
    <t>B1500001398</t>
  </si>
  <si>
    <t xml:space="preserve">RENOVACION DE LA POLIZA VEHICULOS DE MOTOR FLOTILLA NO. 2-2-502-0019650 DESDE 02/05/2024 HASTA 02/05/2025.  </t>
  </si>
  <si>
    <t>B1500048384</t>
  </si>
  <si>
    <t>B1500048385</t>
  </si>
  <si>
    <t>TELEOPERADORA  NACIONAL</t>
  </si>
  <si>
    <t>B1500000767</t>
  </si>
  <si>
    <t>10.01.2024</t>
  </si>
  <si>
    <t>B1500000424</t>
  </si>
  <si>
    <t>B1500000435</t>
  </si>
  <si>
    <t>22.04.2024</t>
  </si>
  <si>
    <t>COLOCACION CAMPAÑA PUBLICITARIA CORRESPONDIENTE MAYO, JUNIO Y JULIO.</t>
  </si>
  <si>
    <t>01.05.2024</t>
  </si>
  <si>
    <t>B1500046708</t>
  </si>
  <si>
    <t>B1500046413</t>
  </si>
  <si>
    <t>B1500046617</t>
  </si>
  <si>
    <t>B1500047479</t>
  </si>
  <si>
    <t>B1500046942</t>
  </si>
  <si>
    <t>B1500047034</t>
  </si>
  <si>
    <t>B1500046125</t>
  </si>
  <si>
    <t>B1500045949</t>
  </si>
  <si>
    <t>B1500047350</t>
  </si>
  <si>
    <t>B1500047336</t>
  </si>
  <si>
    <t>B1500046526</t>
  </si>
  <si>
    <t>B1500046302</t>
  </si>
  <si>
    <t>B1500046814</t>
  </si>
  <si>
    <t>B1500046021</t>
  </si>
  <si>
    <t>B1500047658</t>
  </si>
  <si>
    <t>B1500047756</t>
  </si>
  <si>
    <t>22.05.2024</t>
  </si>
  <si>
    <t>24.05.2024</t>
  </si>
  <si>
    <t>B1500000465</t>
  </si>
  <si>
    <t>ALEGRE EVENTOS</t>
  </si>
  <si>
    <t>B1500001231</t>
  </si>
  <si>
    <t>ANYELY  MORENO GONZALEZ</t>
  </si>
  <si>
    <t>B1500000337</t>
  </si>
  <si>
    <t>25.04.2024</t>
  </si>
  <si>
    <t>B1500000684</t>
  </si>
  <si>
    <t>B1500323941</t>
  </si>
  <si>
    <t>B1500000403</t>
  </si>
  <si>
    <t>PRODUCCTORA CARIBEÑA</t>
  </si>
  <si>
    <t>RAMCA SUPLIDORES</t>
  </si>
  <si>
    <t>31.05.2024</t>
  </si>
  <si>
    <t>FL BETANCES</t>
  </si>
  <si>
    <t>B1500000867</t>
  </si>
  <si>
    <t>FELIX ANASTACIO POLANCOI</t>
  </si>
  <si>
    <t>B1500000101</t>
  </si>
  <si>
    <t>JAZZ EN LA LOMA</t>
  </si>
  <si>
    <t>PUBLICIDAD</t>
  </si>
  <si>
    <t>B1500000165</t>
  </si>
  <si>
    <t>EDESUR DOMINICANA</t>
  </si>
  <si>
    <t>NICOLAS NEEDLE</t>
  </si>
  <si>
    <t>CFI-I-106-4-2002</t>
  </si>
  <si>
    <t>06526/006731/06730</t>
  </si>
  <si>
    <t>ENERGIA ELECTRICA</t>
  </si>
  <si>
    <t>ENTREGA DE NAVE ZONA FRANCA HIGUEY</t>
  </si>
  <si>
    <t>22.04.2011</t>
  </si>
  <si>
    <t>03.08.2002</t>
  </si>
  <si>
    <t>INFORME DE CUENTAS POR PAGAR AL 30 DE JUNIO 2024</t>
  </si>
  <si>
    <t>01.06.2024</t>
  </si>
  <si>
    <t>B1500046202</t>
  </si>
  <si>
    <t>B1500047557</t>
  </si>
  <si>
    <t>ALGORITMO MARKETING DIGITAL &amp; COMUNICACIÓN</t>
  </si>
  <si>
    <t>B1500000050</t>
  </si>
  <si>
    <t xml:space="preserve">PUBLICIDAD </t>
  </si>
  <si>
    <t>23.06.2024</t>
  </si>
  <si>
    <t>E450000005200</t>
  </si>
  <si>
    <t>20.06.2024</t>
  </si>
  <si>
    <t>ANYSH COMERCIAL</t>
  </si>
  <si>
    <t>COMPRA DE LOS COMESTIBLES CORRESPONDIENTE AL 2DO TRIMESTRE DEL AÑO 2024</t>
  </si>
  <si>
    <t>CARELLA, SRL</t>
  </si>
  <si>
    <t>B1500000006</t>
  </si>
  <si>
    <t>19.04.2024</t>
  </si>
  <si>
    <t xml:space="preserve">COMPRA DE UNA CERRADURA ELECTRONICA CON HUELLA DIGITAL </t>
  </si>
  <si>
    <t>B1500141300</t>
  </si>
  <si>
    <t>B1500143207</t>
  </si>
  <si>
    <t>B1500141310</t>
  </si>
  <si>
    <t>B1500139402</t>
  </si>
  <si>
    <t>B1500137297</t>
  </si>
  <si>
    <t>B1500135578</t>
  </si>
  <si>
    <t>B1500135588</t>
  </si>
  <si>
    <t>B1500143218</t>
  </si>
  <si>
    <t>B1500139392</t>
  </si>
  <si>
    <t>B1500137307</t>
  </si>
  <si>
    <t>B1500136663</t>
  </si>
  <si>
    <t>B1500140472</t>
  </si>
  <si>
    <t>B1500142379</t>
  </si>
  <si>
    <t>B1500138564</t>
  </si>
  <si>
    <t>B1500136662</t>
  </si>
  <si>
    <t>B1500142378</t>
  </si>
  <si>
    <t>B1500138565</t>
  </si>
  <si>
    <t>B1500140471</t>
  </si>
  <si>
    <t>B1500142373</t>
  </si>
  <si>
    <t>B1500142368</t>
  </si>
  <si>
    <t>B1500136652</t>
  </si>
  <si>
    <t>B1500138554</t>
  </si>
  <si>
    <t>B1500138559</t>
  </si>
  <si>
    <t>B1500140466</t>
  </si>
  <si>
    <t>B1500136657</t>
  </si>
  <si>
    <t>B1500140461</t>
  </si>
  <si>
    <t>E450000014773</t>
  </si>
  <si>
    <t>E450000046899</t>
  </si>
  <si>
    <t>E450000047663</t>
  </si>
  <si>
    <t>E450000046907</t>
  </si>
  <si>
    <t>E450000047662</t>
  </si>
  <si>
    <t>E450000046905</t>
  </si>
  <si>
    <t>E450000047517</t>
  </si>
  <si>
    <t>E450000047661</t>
  </si>
  <si>
    <t>BECA POSTGRADO</t>
  </si>
  <si>
    <t>B1500000860</t>
  </si>
  <si>
    <t>B1500000869</t>
  </si>
  <si>
    <t>EVENTS SUPPORT SERVICES MINERVA</t>
  </si>
  <si>
    <t>B1500000619</t>
  </si>
  <si>
    <t>B1500000614</t>
  </si>
  <si>
    <t>B1500000615</t>
  </si>
  <si>
    <t>09.06.2024</t>
  </si>
  <si>
    <t>B1500000179</t>
  </si>
  <si>
    <t>MARTHA J. PEGUERO</t>
  </si>
  <si>
    <t>ND-18</t>
  </si>
  <si>
    <t>20.05.2024</t>
  </si>
  <si>
    <t>MIGUEL ALBERTO CALDERON</t>
  </si>
  <si>
    <t>B1500000044</t>
  </si>
  <si>
    <t>MORAVIA</t>
  </si>
  <si>
    <t>B1500000358</t>
  </si>
  <si>
    <t>B1500000029</t>
  </si>
  <si>
    <t>PRODUCCIONES AGUILERA</t>
  </si>
  <si>
    <t>B1500001414</t>
  </si>
  <si>
    <t>B1500001413</t>
  </si>
  <si>
    <t>B1500001437</t>
  </si>
  <si>
    <t>B1500001435</t>
  </si>
  <si>
    <t>B1500001436</t>
  </si>
  <si>
    <t xml:space="preserve">EQUIPOS Y CONTRUCCIONES DEL CIBAO </t>
  </si>
  <si>
    <t>B1500000546</t>
  </si>
  <si>
    <t xml:space="preserve">CONSTRUCCION NAVE </t>
  </si>
  <si>
    <t>WIND TELECOM</t>
  </si>
  <si>
    <t>PAGO SERVICIO TELEFONICO</t>
  </si>
  <si>
    <t>B1500013110</t>
  </si>
  <si>
    <t>26.06.2024</t>
  </si>
  <si>
    <t>ZACARIAS GUZMAN</t>
  </si>
  <si>
    <t>GRISBELL MEDINA</t>
  </si>
  <si>
    <t>B1500000289</t>
  </si>
  <si>
    <t>INDUSTRIAS BANILEJAS</t>
  </si>
  <si>
    <t>E450000002763</t>
  </si>
  <si>
    <t>12.04.2024</t>
  </si>
  <si>
    <t>REYVIC SERVICE</t>
  </si>
  <si>
    <t>21.05.2024</t>
  </si>
  <si>
    <t>ENGELS JOSE SENA</t>
  </si>
  <si>
    <t>ZONA FRANCA DE VILA ALTAGRACIA</t>
  </si>
  <si>
    <t>FACTURA  DEL 80% POR ADMINISTRACIÓN  ZONAS FRANCAS VILLA ESPERANZA Y VILLA ALTAGRACIA</t>
  </si>
  <si>
    <t>B1500000057</t>
  </si>
  <si>
    <t xml:space="preserve">CONTRATACION DE SERVICIOS VARIOS UTILIZADOS EN LA TERCERA FERIA DE INNOVACION 2023 EN STGO. </t>
  </si>
  <si>
    <t>LICDA. NEREYDA BRAVO</t>
  </si>
  <si>
    <t xml:space="preserve">ENC.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</si>
</sst>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_(* #,##0.00_);_(* \(#,##0.00\);_(* \-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10"/>
      <name val="Times New Roman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5" fillId="0" borderId="0" applyFill="0" applyBorder="0" applyAlignment="0" applyProtection="0"/>
  </cellStyleXfs>
  <cellXfs count="36">
    <xf numFmtId="0" fontId="0" fillId="0" borderId="0" xfId="0"/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1" xfId="0" applyBorder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164" fontId="0" fillId="0" borderId="0" xfId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Fill="1" applyBorder="1" applyAlignment="1" applyProtection="1">
      <alignment horizontal="center"/>
    </xf>
    <xf numFmtId="164" fontId="0" fillId="0" borderId="1" xfId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4" fontId="3" fillId="0" borderId="1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164" fontId="3" fillId="0" borderId="2" xfId="1" applyFont="1" applyFill="1" applyBorder="1" applyAlignment="1" applyProtection="1">
      <alignment horizontal="center"/>
    </xf>
    <xf numFmtId="164" fontId="0" fillId="0" borderId="1" xfId="0" applyNumberFormat="1" applyBorder="1"/>
    <xf numFmtId="164" fontId="0" fillId="0" borderId="1" xfId="1" applyFont="1" applyFill="1" applyBorder="1" applyAlignment="1" applyProtection="1">
      <alignment horizontal="center" wrapText="1"/>
    </xf>
    <xf numFmtId="43" fontId="0" fillId="0" borderId="0" xfId="0" applyNumberFormat="1" applyFont="1" applyFill="1" applyBorder="1" applyAlignment="1" applyProtection="1"/>
    <xf numFmtId="0" fontId="8" fillId="0" borderId="0" xfId="0" applyFont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 xr:uid="{C7EA418E-9151-412D-B2CF-FD2E5EFBFE23}"/>
    <cellStyle name="Normal" xfId="0" builtinId="0"/>
    <cellStyle name="Normal 2" xfId="2" xr:uid="{F2524E19-159A-447A-8493-F106EE1777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9719</xdr:colOff>
      <xdr:row>0</xdr:row>
      <xdr:rowOff>145790</xdr:rowOff>
    </xdr:from>
    <xdr:to>
      <xdr:col>2</xdr:col>
      <xdr:colOff>2147985</xdr:colOff>
      <xdr:row>5</xdr:row>
      <xdr:rowOff>136071</xdr:rowOff>
    </xdr:to>
    <xdr:pic>
      <xdr:nvPicPr>
        <xdr:cNvPr id="5" name="Imagen 4" descr="Proindustria | Inicio">
          <a:extLst>
            <a:ext uri="{FF2B5EF4-FFF2-40B4-BE49-F238E27FC236}">
              <a16:creationId xmlns:a16="http://schemas.microsoft.com/office/drawing/2014/main" id="{B8EE45A5-C68D-4715-BC46-0AAE20D8BB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377" y="145790"/>
          <a:ext cx="2138266" cy="1001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9193-2CE8-4670-9832-D17C14C0935D}">
  <sheetPr>
    <pageSetUpPr fitToPage="1"/>
  </sheetPr>
  <dimension ref="A2:H313"/>
  <sheetViews>
    <sheetView tabSelected="1" zoomScale="98" zoomScaleNormal="98" workbookViewId="0">
      <selection activeCell="L14" sqref="L14"/>
    </sheetView>
  </sheetViews>
  <sheetFormatPr baseColWidth="10" defaultRowHeight="15" x14ac:dyDescent="0.25"/>
  <cols>
    <col min="1" max="1" width="3.42578125" style="1" customWidth="1"/>
    <col min="2" max="2" width="11.28515625" style="1" bestFit="1" customWidth="1"/>
    <col min="3" max="3" width="48.85546875" style="1" bestFit="1" customWidth="1"/>
    <col min="4" max="4" width="64.85546875" style="1" customWidth="1"/>
    <col min="5" max="5" width="19.140625" style="1" bestFit="1" customWidth="1"/>
    <col min="6" max="6" width="22.7109375" style="9" bestFit="1" customWidth="1"/>
    <col min="7" max="7" width="16.85546875" style="9" customWidth="1"/>
    <col min="8" max="8" width="30.5703125" style="9" customWidth="1"/>
    <col min="9" max="16384" width="11.42578125" style="1"/>
  </cols>
  <sheetData>
    <row r="2" spans="2:8" s="6" customFormat="1" ht="15.75" x14ac:dyDescent="0.25">
      <c r="C2" s="35" t="s">
        <v>50</v>
      </c>
      <c r="D2" s="35"/>
      <c r="E2" s="35"/>
      <c r="F2" s="35"/>
      <c r="G2" s="35"/>
    </row>
    <row r="3" spans="2:8" s="6" customFormat="1" ht="15.75" x14ac:dyDescent="0.25">
      <c r="C3" s="35" t="s">
        <v>51</v>
      </c>
      <c r="D3" s="35"/>
      <c r="E3" s="35"/>
      <c r="F3" s="35"/>
      <c r="G3" s="35"/>
    </row>
    <row r="4" spans="2:8" s="6" customFormat="1" ht="15.75" x14ac:dyDescent="0.25">
      <c r="C4" s="35" t="s">
        <v>595</v>
      </c>
      <c r="D4" s="35"/>
      <c r="E4" s="35"/>
      <c r="F4" s="35"/>
      <c r="G4" s="35"/>
    </row>
    <row r="5" spans="2:8" s="6" customFormat="1" ht="15.75" x14ac:dyDescent="0.25">
      <c r="B5" s="5"/>
      <c r="C5" s="19" t="s">
        <v>168</v>
      </c>
      <c r="D5" s="23" t="s">
        <v>264</v>
      </c>
      <c r="E5" s="5"/>
      <c r="F5" s="7"/>
      <c r="G5" s="8"/>
      <c r="H5" s="8"/>
    </row>
    <row r="7" spans="2:8" x14ac:dyDescent="0.25">
      <c r="B7" s="25" t="s">
        <v>52</v>
      </c>
      <c r="C7" s="11" t="s">
        <v>0</v>
      </c>
      <c r="D7" s="11" t="s">
        <v>176</v>
      </c>
      <c r="E7" s="25" t="s">
        <v>53</v>
      </c>
      <c r="F7" s="28" t="s">
        <v>177</v>
      </c>
      <c r="G7" s="12" t="s">
        <v>56</v>
      </c>
      <c r="H7" s="12" t="s">
        <v>282</v>
      </c>
    </row>
    <row r="8" spans="2:8" ht="45" x14ac:dyDescent="0.25">
      <c r="B8" s="26" t="s">
        <v>154</v>
      </c>
      <c r="C8" s="3" t="s">
        <v>155</v>
      </c>
      <c r="D8" s="24" t="s">
        <v>178</v>
      </c>
      <c r="E8" s="20" t="s">
        <v>66</v>
      </c>
      <c r="F8" s="21">
        <v>135000</v>
      </c>
      <c r="G8" s="15"/>
      <c r="H8" s="15"/>
    </row>
    <row r="9" spans="2:8" ht="30.75" customHeight="1" x14ac:dyDescent="0.25">
      <c r="B9" s="26" t="s">
        <v>411</v>
      </c>
      <c r="C9" s="3" t="s">
        <v>415</v>
      </c>
      <c r="D9" s="24" t="s">
        <v>416</v>
      </c>
      <c r="E9" s="20" t="s">
        <v>69</v>
      </c>
      <c r="F9" s="21">
        <v>234568</v>
      </c>
      <c r="G9" s="15"/>
      <c r="H9" s="15"/>
    </row>
    <row r="10" spans="2:8" ht="24.75" customHeight="1" x14ac:dyDescent="0.25">
      <c r="B10" s="26" t="s">
        <v>602</v>
      </c>
      <c r="C10" s="3" t="s">
        <v>405</v>
      </c>
      <c r="D10" s="24" t="s">
        <v>406</v>
      </c>
      <c r="E10" s="20" t="s">
        <v>603</v>
      </c>
      <c r="F10" s="21">
        <v>252683.25</v>
      </c>
      <c r="G10" s="15"/>
      <c r="H10" s="15"/>
    </row>
    <row r="11" spans="2:8" ht="24.75" customHeight="1" x14ac:dyDescent="0.25">
      <c r="B11" s="26" t="s">
        <v>549</v>
      </c>
      <c r="C11" s="3" t="s">
        <v>410</v>
      </c>
      <c r="D11" s="24" t="s">
        <v>412</v>
      </c>
      <c r="E11" s="20" t="s">
        <v>550</v>
      </c>
      <c r="F11" s="21">
        <v>3211</v>
      </c>
      <c r="G11" s="15"/>
      <c r="H11" s="15"/>
    </row>
    <row r="12" spans="2:8" ht="24.75" customHeight="1" x14ac:dyDescent="0.25">
      <c r="B12" s="26" t="s">
        <v>549</v>
      </c>
      <c r="C12" s="3" t="s">
        <v>410</v>
      </c>
      <c r="D12" s="24" t="s">
        <v>412</v>
      </c>
      <c r="E12" s="20" t="s">
        <v>551</v>
      </c>
      <c r="F12" s="21">
        <v>3890.25</v>
      </c>
      <c r="G12" s="15"/>
      <c r="H12" s="15"/>
    </row>
    <row r="13" spans="2:8" ht="24.75" customHeight="1" x14ac:dyDescent="0.25">
      <c r="B13" s="26" t="s">
        <v>549</v>
      </c>
      <c r="C13" s="3" t="s">
        <v>410</v>
      </c>
      <c r="D13" s="24" t="s">
        <v>412</v>
      </c>
      <c r="E13" s="20" t="s">
        <v>552</v>
      </c>
      <c r="F13" s="21">
        <v>3828.5</v>
      </c>
      <c r="G13" s="15"/>
      <c r="H13" s="15"/>
    </row>
    <row r="14" spans="2:8" ht="24.75" customHeight="1" x14ac:dyDescent="0.25">
      <c r="B14" s="26" t="s">
        <v>549</v>
      </c>
      <c r="C14" s="3" t="s">
        <v>410</v>
      </c>
      <c r="D14" s="24" t="s">
        <v>412</v>
      </c>
      <c r="E14" s="20" t="s">
        <v>553</v>
      </c>
      <c r="F14" s="21">
        <v>5063.5</v>
      </c>
      <c r="G14" s="15"/>
      <c r="H14" s="15"/>
    </row>
    <row r="15" spans="2:8" ht="24.75" customHeight="1" x14ac:dyDescent="0.25">
      <c r="B15" s="26" t="s">
        <v>549</v>
      </c>
      <c r="C15" s="3" t="s">
        <v>410</v>
      </c>
      <c r="D15" s="24" t="s">
        <v>412</v>
      </c>
      <c r="E15" s="20" t="s">
        <v>554</v>
      </c>
      <c r="F15" s="21">
        <v>4816.5</v>
      </c>
      <c r="G15" s="15"/>
      <c r="H15" s="15"/>
    </row>
    <row r="16" spans="2:8" ht="24.75" customHeight="1" x14ac:dyDescent="0.25">
      <c r="B16" s="26" t="s">
        <v>549</v>
      </c>
      <c r="C16" s="3" t="s">
        <v>410</v>
      </c>
      <c r="D16" s="24" t="s">
        <v>412</v>
      </c>
      <c r="E16" s="20" t="s">
        <v>555</v>
      </c>
      <c r="F16" s="21">
        <v>3272.75</v>
      </c>
      <c r="G16" s="15"/>
      <c r="H16" s="15"/>
    </row>
    <row r="17" spans="2:8" ht="24.75" customHeight="1" x14ac:dyDescent="0.25">
      <c r="B17" s="26" t="s">
        <v>549</v>
      </c>
      <c r="C17" s="3" t="s">
        <v>410</v>
      </c>
      <c r="D17" s="24" t="s">
        <v>412</v>
      </c>
      <c r="E17" s="20" t="s">
        <v>556</v>
      </c>
      <c r="F17" s="21">
        <v>4446</v>
      </c>
      <c r="G17" s="15"/>
      <c r="H17" s="15"/>
    </row>
    <row r="18" spans="2:8" ht="24.75" customHeight="1" x14ac:dyDescent="0.25">
      <c r="B18" s="26" t="s">
        <v>549</v>
      </c>
      <c r="C18" s="3" t="s">
        <v>410</v>
      </c>
      <c r="D18" s="24" t="s">
        <v>412</v>
      </c>
      <c r="E18" s="20" t="s">
        <v>557</v>
      </c>
      <c r="F18" s="21">
        <v>1976</v>
      </c>
      <c r="G18" s="15"/>
      <c r="H18" s="15"/>
    </row>
    <row r="19" spans="2:8" ht="24.75" customHeight="1" x14ac:dyDescent="0.25">
      <c r="B19" s="26" t="s">
        <v>549</v>
      </c>
      <c r="C19" s="3" t="s">
        <v>410</v>
      </c>
      <c r="D19" s="24" t="s">
        <v>412</v>
      </c>
      <c r="E19" s="20" t="s">
        <v>558</v>
      </c>
      <c r="F19" s="21">
        <v>3952</v>
      </c>
      <c r="G19" s="15"/>
      <c r="H19" s="15"/>
    </row>
    <row r="20" spans="2:8" ht="24.75" customHeight="1" x14ac:dyDescent="0.25">
      <c r="B20" s="26" t="s">
        <v>549</v>
      </c>
      <c r="C20" s="3" t="s">
        <v>410</v>
      </c>
      <c r="D20" s="24" t="s">
        <v>412</v>
      </c>
      <c r="E20" s="20" t="s">
        <v>559</v>
      </c>
      <c r="F20" s="21">
        <v>2161.25</v>
      </c>
      <c r="G20" s="15"/>
      <c r="H20" s="15"/>
    </row>
    <row r="21" spans="2:8" ht="24.75" customHeight="1" x14ac:dyDescent="0.25">
      <c r="B21" s="26" t="s">
        <v>549</v>
      </c>
      <c r="C21" s="3" t="s">
        <v>410</v>
      </c>
      <c r="D21" s="24" t="s">
        <v>412</v>
      </c>
      <c r="E21" s="20" t="s">
        <v>560</v>
      </c>
      <c r="F21" s="21">
        <v>3705</v>
      </c>
      <c r="G21" s="15"/>
      <c r="H21" s="15"/>
    </row>
    <row r="22" spans="2:8" ht="24.75" customHeight="1" x14ac:dyDescent="0.25">
      <c r="B22" s="26" t="s">
        <v>549</v>
      </c>
      <c r="C22" s="3" t="s">
        <v>410</v>
      </c>
      <c r="D22" s="24" t="s">
        <v>412</v>
      </c>
      <c r="E22" s="20" t="s">
        <v>561</v>
      </c>
      <c r="F22" s="21">
        <v>3087.5</v>
      </c>
      <c r="G22" s="15"/>
      <c r="H22" s="15"/>
    </row>
    <row r="23" spans="2:8" ht="24.75" customHeight="1" x14ac:dyDescent="0.25">
      <c r="B23" s="26" t="s">
        <v>549</v>
      </c>
      <c r="C23" s="3" t="s">
        <v>410</v>
      </c>
      <c r="D23" s="24" t="s">
        <v>412</v>
      </c>
      <c r="E23" s="20" t="s">
        <v>562</v>
      </c>
      <c r="F23" s="21">
        <v>3705</v>
      </c>
      <c r="G23" s="15"/>
      <c r="H23" s="15"/>
    </row>
    <row r="24" spans="2:8" ht="24.75" customHeight="1" x14ac:dyDescent="0.25">
      <c r="B24" s="26" t="s">
        <v>549</v>
      </c>
      <c r="C24" s="3" t="s">
        <v>410</v>
      </c>
      <c r="D24" s="24" t="s">
        <v>412</v>
      </c>
      <c r="E24" s="20" t="s">
        <v>563</v>
      </c>
      <c r="F24" s="21">
        <v>2778.75</v>
      </c>
      <c r="G24" s="15"/>
      <c r="H24" s="15"/>
    </row>
    <row r="25" spans="2:8" ht="24.75" customHeight="1" x14ac:dyDescent="0.25">
      <c r="B25" s="26" t="s">
        <v>549</v>
      </c>
      <c r="C25" s="3" t="s">
        <v>410</v>
      </c>
      <c r="D25" s="24" t="s">
        <v>412</v>
      </c>
      <c r="E25" s="20" t="s">
        <v>564</v>
      </c>
      <c r="F25" s="21">
        <v>4260.75</v>
      </c>
      <c r="G25" s="15"/>
      <c r="H25" s="15"/>
    </row>
    <row r="26" spans="2:8" ht="24.75" customHeight="1" x14ac:dyDescent="0.25">
      <c r="B26" s="26" t="s">
        <v>549</v>
      </c>
      <c r="C26" s="3" t="s">
        <v>410</v>
      </c>
      <c r="D26" s="24" t="s">
        <v>412</v>
      </c>
      <c r="E26" s="20" t="s">
        <v>565</v>
      </c>
      <c r="F26" s="21">
        <v>4137.25</v>
      </c>
      <c r="G26" s="15"/>
      <c r="H26" s="15"/>
    </row>
    <row r="27" spans="2:8" ht="24.75" customHeight="1" x14ac:dyDescent="0.25">
      <c r="B27" s="26" t="s">
        <v>596</v>
      </c>
      <c r="C27" s="3" t="s">
        <v>410</v>
      </c>
      <c r="D27" s="24" t="s">
        <v>412</v>
      </c>
      <c r="E27" s="20" t="s">
        <v>597</v>
      </c>
      <c r="F27" s="21">
        <v>3211</v>
      </c>
      <c r="G27" s="15"/>
      <c r="H27" s="15"/>
    </row>
    <row r="28" spans="2:8" ht="24.75" customHeight="1" x14ac:dyDescent="0.25">
      <c r="B28" s="26" t="s">
        <v>596</v>
      </c>
      <c r="C28" s="3" t="s">
        <v>410</v>
      </c>
      <c r="D28" s="24" t="s">
        <v>412</v>
      </c>
      <c r="E28" s="20" t="s">
        <v>598</v>
      </c>
      <c r="F28" s="21">
        <v>2840.5</v>
      </c>
      <c r="G28" s="15"/>
      <c r="H28" s="15"/>
    </row>
    <row r="29" spans="2:8" ht="24.75" customHeight="1" x14ac:dyDescent="0.25">
      <c r="B29" s="26" t="s">
        <v>596</v>
      </c>
      <c r="C29" s="3" t="s">
        <v>410</v>
      </c>
      <c r="D29" s="24" t="s">
        <v>412</v>
      </c>
      <c r="E29" s="20" t="s">
        <v>565</v>
      </c>
      <c r="F29" s="21">
        <v>4137.25</v>
      </c>
      <c r="G29" s="15">
        <f>SUM(F11:F29)</f>
        <v>68480.75</v>
      </c>
      <c r="H29" s="15"/>
    </row>
    <row r="30" spans="2:8" ht="30.75" customHeight="1" x14ac:dyDescent="0.25">
      <c r="B30" s="26" t="s">
        <v>596</v>
      </c>
      <c r="C30" s="3" t="s">
        <v>305</v>
      </c>
      <c r="D30" s="24" t="s">
        <v>601</v>
      </c>
      <c r="E30" s="20" t="s">
        <v>331</v>
      </c>
      <c r="F30" s="21">
        <v>90400</v>
      </c>
      <c r="G30" s="32"/>
      <c r="H30" s="15"/>
    </row>
    <row r="31" spans="2:8" ht="30.75" customHeight="1" x14ac:dyDescent="0.25">
      <c r="B31" s="26" t="s">
        <v>596</v>
      </c>
      <c r="C31" s="3" t="s">
        <v>599</v>
      </c>
      <c r="D31" s="24" t="s">
        <v>601</v>
      </c>
      <c r="E31" s="20" t="s">
        <v>600</v>
      </c>
      <c r="F31" s="21">
        <v>129950</v>
      </c>
      <c r="G31" s="32"/>
      <c r="H31" s="15"/>
    </row>
    <row r="32" spans="2:8" ht="24.75" customHeight="1" x14ac:dyDescent="0.25">
      <c r="B32" s="26" t="s">
        <v>359</v>
      </c>
      <c r="C32" s="3" t="s">
        <v>358</v>
      </c>
      <c r="D32" s="24" t="s">
        <v>58</v>
      </c>
      <c r="E32" s="20" t="s">
        <v>360</v>
      </c>
      <c r="F32" s="21">
        <v>28616.13</v>
      </c>
      <c r="G32" s="32"/>
      <c r="H32" s="15"/>
    </row>
    <row r="33" spans="2:8" ht="24.75" customHeight="1" x14ac:dyDescent="0.25">
      <c r="B33" s="26" t="s">
        <v>567</v>
      </c>
      <c r="C33" s="3" t="s">
        <v>358</v>
      </c>
      <c r="D33" s="24"/>
      <c r="E33" s="20" t="s">
        <v>568</v>
      </c>
      <c r="F33" s="21">
        <v>164829.76000000001</v>
      </c>
      <c r="G33" s="32">
        <f>+F33+F32</f>
        <v>193445.89</v>
      </c>
      <c r="H33" s="15"/>
    </row>
    <row r="34" spans="2:8" ht="30.75" customHeight="1" x14ac:dyDescent="0.25">
      <c r="B34" s="26" t="s">
        <v>521</v>
      </c>
      <c r="C34" s="3" t="s">
        <v>413</v>
      </c>
      <c r="D34" s="24" t="s">
        <v>414</v>
      </c>
      <c r="E34" s="20" t="s">
        <v>522</v>
      </c>
      <c r="F34" s="21">
        <v>53627.09</v>
      </c>
      <c r="G34" s="32"/>
      <c r="H34" s="15"/>
    </row>
    <row r="35" spans="2:8" ht="27.75" customHeight="1" x14ac:dyDescent="0.25">
      <c r="B35" s="20" t="s">
        <v>437</v>
      </c>
      <c r="C35" s="4" t="s">
        <v>421</v>
      </c>
      <c r="D35" s="24" t="s">
        <v>449</v>
      </c>
      <c r="E35" s="20" t="s">
        <v>283</v>
      </c>
      <c r="F35" s="21">
        <v>37362.730000000003</v>
      </c>
      <c r="G35" s="17"/>
      <c r="H35" s="17"/>
    </row>
    <row r="36" spans="2:8" ht="27.75" customHeight="1" x14ac:dyDescent="0.25">
      <c r="B36" s="20" t="s">
        <v>418</v>
      </c>
      <c r="C36" s="4" t="s">
        <v>421</v>
      </c>
      <c r="D36" s="24" t="s">
        <v>449</v>
      </c>
      <c r="E36" s="20" t="s">
        <v>105</v>
      </c>
      <c r="F36" s="21">
        <v>34592.050000000003</v>
      </c>
      <c r="G36" s="17">
        <f>+F36+F35</f>
        <v>71954.78</v>
      </c>
      <c r="H36" s="17"/>
    </row>
    <row r="37" spans="2:8" ht="20.25" customHeight="1" x14ac:dyDescent="0.25">
      <c r="B37" s="20" t="s">
        <v>59</v>
      </c>
      <c r="C37" s="4" t="s">
        <v>1</v>
      </c>
      <c r="D37" s="24" t="s">
        <v>189</v>
      </c>
      <c r="E37" s="20" t="s">
        <v>60</v>
      </c>
      <c r="F37" s="21">
        <v>40000</v>
      </c>
      <c r="G37" s="17"/>
      <c r="H37" s="17"/>
    </row>
    <row r="38" spans="2:8" s="2" customFormat="1" ht="19.5" customHeight="1" x14ac:dyDescent="0.25">
      <c r="B38" s="20" t="s">
        <v>61</v>
      </c>
      <c r="C38" s="4" t="s">
        <v>2</v>
      </c>
      <c r="D38" s="24" t="s">
        <v>189</v>
      </c>
      <c r="E38" s="20" t="s">
        <v>62</v>
      </c>
      <c r="F38" s="21">
        <v>125000</v>
      </c>
      <c r="G38" s="17"/>
      <c r="H38" s="17"/>
    </row>
    <row r="39" spans="2:8" ht="31.5" customHeight="1" x14ac:dyDescent="0.25">
      <c r="B39" s="20" t="s">
        <v>292</v>
      </c>
      <c r="C39" s="4" t="s">
        <v>157</v>
      </c>
      <c r="D39" s="24" t="s">
        <v>248</v>
      </c>
      <c r="E39" s="20" t="s">
        <v>293</v>
      </c>
      <c r="F39" s="21">
        <v>5000</v>
      </c>
      <c r="G39" s="21"/>
      <c r="H39" s="17"/>
    </row>
    <row r="40" spans="2:8" ht="31.5" customHeight="1" x14ac:dyDescent="0.25">
      <c r="B40" s="20" t="s">
        <v>524</v>
      </c>
      <c r="C40" s="4" t="s">
        <v>419</v>
      </c>
      <c r="D40" s="24" t="s">
        <v>417</v>
      </c>
      <c r="E40" s="20" t="s">
        <v>420</v>
      </c>
      <c r="F40" s="21">
        <v>80000</v>
      </c>
      <c r="G40" s="21"/>
      <c r="H40" s="17"/>
    </row>
    <row r="41" spans="2:8" s="2" customFormat="1" ht="58.5" customHeight="1" x14ac:dyDescent="0.25">
      <c r="B41" s="20" t="s">
        <v>54</v>
      </c>
      <c r="C41" s="4" t="s">
        <v>47</v>
      </c>
      <c r="D41" s="24" t="s">
        <v>179</v>
      </c>
      <c r="E41" s="20" t="s">
        <v>63</v>
      </c>
      <c r="F41" s="21">
        <v>548000</v>
      </c>
      <c r="G41" s="17"/>
      <c r="H41" s="17"/>
    </row>
    <row r="42" spans="2:8" s="2" customFormat="1" ht="22.5" customHeight="1" x14ac:dyDescent="0.25">
      <c r="B42" s="20" t="s">
        <v>354</v>
      </c>
      <c r="C42" s="4" t="s">
        <v>569</v>
      </c>
      <c r="D42" s="24"/>
      <c r="E42" s="20" t="s">
        <v>570</v>
      </c>
      <c r="F42" s="21">
        <v>79947.5</v>
      </c>
      <c r="G42" s="17"/>
      <c r="H42" s="17"/>
    </row>
    <row r="43" spans="2:8" s="2" customFormat="1" ht="36.75" customHeight="1" x14ac:dyDescent="0.25">
      <c r="B43" s="20" t="s">
        <v>604</v>
      </c>
      <c r="C43" s="4" t="s">
        <v>571</v>
      </c>
      <c r="D43" s="24" t="s">
        <v>606</v>
      </c>
      <c r="E43" s="20" t="s">
        <v>355</v>
      </c>
      <c r="F43" s="21">
        <v>40500</v>
      </c>
      <c r="G43" s="17"/>
      <c r="H43" s="17"/>
    </row>
    <row r="44" spans="2:8" s="2" customFormat="1" ht="22.5" customHeight="1" x14ac:dyDescent="0.25">
      <c r="B44" s="20" t="s">
        <v>64</v>
      </c>
      <c r="C44" s="4" t="s">
        <v>46</v>
      </c>
      <c r="D44" s="24" t="s">
        <v>180</v>
      </c>
      <c r="E44" s="20" t="s">
        <v>65</v>
      </c>
      <c r="F44" s="21">
        <v>56500</v>
      </c>
      <c r="G44" s="17"/>
      <c r="H44" s="17"/>
    </row>
    <row r="45" spans="2:8" s="2" customFormat="1" ht="27" customHeight="1" x14ac:dyDescent="0.25">
      <c r="B45" s="20" t="s">
        <v>604</v>
      </c>
      <c r="C45" s="4" t="s">
        <v>605</v>
      </c>
      <c r="D45" s="24"/>
      <c r="E45" s="20" t="s">
        <v>99</v>
      </c>
      <c r="F45" s="21">
        <v>199624.47</v>
      </c>
      <c r="G45" s="17"/>
      <c r="H45" s="17"/>
    </row>
    <row r="46" spans="2:8" s="2" customFormat="1" ht="30" customHeight="1" x14ac:dyDescent="0.25">
      <c r="B46" s="20" t="s">
        <v>527</v>
      </c>
      <c r="C46" s="4" t="s">
        <v>525</v>
      </c>
      <c r="D46" s="24" t="s">
        <v>548</v>
      </c>
      <c r="E46" s="20" t="s">
        <v>526</v>
      </c>
      <c r="F46" s="21">
        <v>271200</v>
      </c>
      <c r="G46" s="17"/>
      <c r="H46" s="17"/>
    </row>
    <row r="47" spans="2:8" ht="45" x14ac:dyDescent="0.25">
      <c r="B47" s="26" t="s">
        <v>247</v>
      </c>
      <c r="C47" s="3" t="s">
        <v>3</v>
      </c>
      <c r="D47" s="24" t="s">
        <v>251</v>
      </c>
      <c r="E47" s="26" t="s">
        <v>249</v>
      </c>
      <c r="F47" s="21">
        <v>195968.66</v>
      </c>
      <c r="G47" s="14"/>
      <c r="H47" s="14"/>
    </row>
    <row r="48" spans="2:8" ht="30" x14ac:dyDescent="0.25">
      <c r="B48" s="26" t="s">
        <v>247</v>
      </c>
      <c r="C48" s="3" t="s">
        <v>3</v>
      </c>
      <c r="D48" s="24" t="s">
        <v>252</v>
      </c>
      <c r="E48" s="26" t="s">
        <v>250</v>
      </c>
      <c r="F48" s="21">
        <v>194699</v>
      </c>
      <c r="G48" s="21"/>
      <c r="H48" s="14"/>
    </row>
    <row r="49" spans="2:8" ht="30" x14ac:dyDescent="0.25">
      <c r="B49" s="26" t="s">
        <v>247</v>
      </c>
      <c r="C49" s="3" t="s">
        <v>3</v>
      </c>
      <c r="D49" s="24" t="s">
        <v>252</v>
      </c>
      <c r="E49" s="26" t="s">
        <v>389</v>
      </c>
      <c r="F49" s="21">
        <v>684328</v>
      </c>
      <c r="G49" s="21"/>
      <c r="H49" s="14"/>
    </row>
    <row r="50" spans="2:8" ht="30" x14ac:dyDescent="0.25">
      <c r="B50" s="26" t="s">
        <v>247</v>
      </c>
      <c r="C50" s="3" t="s">
        <v>3</v>
      </c>
      <c r="D50" s="24" t="s">
        <v>252</v>
      </c>
      <c r="E50" s="26" t="s">
        <v>528</v>
      </c>
      <c r="F50" s="21">
        <v>17515</v>
      </c>
      <c r="G50" s="21">
        <f>SUM(F47:F50)</f>
        <v>1092510.6600000001</v>
      </c>
      <c r="H50" s="14"/>
    </row>
    <row r="51" spans="2:8" ht="44.25" customHeight="1" x14ac:dyDescent="0.25">
      <c r="B51" s="26" t="s">
        <v>289</v>
      </c>
      <c r="C51" s="3" t="s">
        <v>290</v>
      </c>
      <c r="D51" s="24" t="s">
        <v>291</v>
      </c>
      <c r="E51" s="26" t="s">
        <v>106</v>
      </c>
      <c r="F51" s="21">
        <v>29410.66</v>
      </c>
      <c r="G51" s="21"/>
      <c r="H51" s="14"/>
    </row>
    <row r="52" spans="2:8" ht="46.5" customHeight="1" x14ac:dyDescent="0.25">
      <c r="B52" s="26" t="s">
        <v>390</v>
      </c>
      <c r="C52" s="3" t="s">
        <v>290</v>
      </c>
      <c r="D52" s="24" t="s">
        <v>291</v>
      </c>
      <c r="E52" s="26" t="s">
        <v>389</v>
      </c>
      <c r="F52" s="21">
        <v>30886.66</v>
      </c>
      <c r="G52" s="21"/>
      <c r="H52" s="14"/>
    </row>
    <row r="53" spans="2:8" ht="47.25" customHeight="1" x14ac:dyDescent="0.25">
      <c r="B53" s="26" t="s">
        <v>390</v>
      </c>
      <c r="C53" s="3" t="s">
        <v>290</v>
      </c>
      <c r="D53" s="24" t="s">
        <v>291</v>
      </c>
      <c r="E53" s="26" t="s">
        <v>274</v>
      </c>
      <c r="F53" s="21">
        <v>30886.66</v>
      </c>
      <c r="G53" s="21"/>
      <c r="H53" s="14"/>
    </row>
    <row r="54" spans="2:8" ht="47.25" customHeight="1" x14ac:dyDescent="0.25">
      <c r="B54" s="26" t="s">
        <v>304</v>
      </c>
      <c r="C54" s="3" t="s">
        <v>290</v>
      </c>
      <c r="D54" s="24" t="s">
        <v>291</v>
      </c>
      <c r="E54" s="26" t="s">
        <v>306</v>
      </c>
      <c r="F54" s="21">
        <v>29410.66</v>
      </c>
      <c r="G54" s="21">
        <f>+F54+F53+F52+F51</f>
        <v>120594.64</v>
      </c>
      <c r="H54" s="14"/>
    </row>
    <row r="55" spans="2:8" ht="28.5" customHeight="1" x14ac:dyDescent="0.25">
      <c r="B55" s="26" t="s">
        <v>343</v>
      </c>
      <c r="C55" s="3" t="s">
        <v>307</v>
      </c>
      <c r="D55" s="24" t="s">
        <v>364</v>
      </c>
      <c r="E55" s="26" t="s">
        <v>342</v>
      </c>
      <c r="F55" s="21">
        <v>113000</v>
      </c>
      <c r="G55" s="21"/>
      <c r="H55" s="14"/>
    </row>
    <row r="56" spans="2:8" ht="28.5" customHeight="1" x14ac:dyDescent="0.25">
      <c r="B56" s="26" t="s">
        <v>363</v>
      </c>
      <c r="C56" s="3" t="s">
        <v>307</v>
      </c>
      <c r="D56" s="24" t="s">
        <v>364</v>
      </c>
      <c r="E56" s="26" t="s">
        <v>365</v>
      </c>
      <c r="F56" s="21">
        <v>423750</v>
      </c>
      <c r="G56" s="21">
        <f>+F56+F55</f>
        <v>536750</v>
      </c>
      <c r="H56" s="14"/>
    </row>
    <row r="57" spans="2:8" ht="28.5" customHeight="1" x14ac:dyDescent="0.25">
      <c r="B57" s="26" t="s">
        <v>609</v>
      </c>
      <c r="C57" s="3" t="s">
        <v>607</v>
      </c>
      <c r="D57" s="24" t="s">
        <v>610</v>
      </c>
      <c r="E57" s="26" t="s">
        <v>608</v>
      </c>
      <c r="F57" s="21">
        <v>48025</v>
      </c>
      <c r="G57" s="21"/>
      <c r="H57" s="14"/>
    </row>
    <row r="58" spans="2:8" ht="28.5" customHeight="1" x14ac:dyDescent="0.25">
      <c r="B58" s="26" t="s">
        <v>363</v>
      </c>
      <c r="C58" s="3" t="s">
        <v>424</v>
      </c>
      <c r="D58" s="24"/>
      <c r="E58" s="26" t="s">
        <v>318</v>
      </c>
      <c r="F58" s="21">
        <v>101768</v>
      </c>
      <c r="G58" s="21"/>
      <c r="H58" s="14"/>
    </row>
    <row r="59" spans="2:8" ht="28.5" customHeight="1" x14ac:dyDescent="0.25">
      <c r="B59" s="26" t="s">
        <v>428</v>
      </c>
      <c r="C59" s="3" t="s">
        <v>427</v>
      </c>
      <c r="D59" s="24" t="s">
        <v>446</v>
      </c>
      <c r="E59" s="26" t="s">
        <v>99</v>
      </c>
      <c r="F59" s="21">
        <v>65766</v>
      </c>
      <c r="G59" s="21"/>
      <c r="H59" s="14"/>
    </row>
    <row r="60" spans="2:8" ht="28.5" customHeight="1" x14ac:dyDescent="0.25">
      <c r="B60" s="26" t="s">
        <v>423</v>
      </c>
      <c r="C60" s="3" t="s">
        <v>422</v>
      </c>
      <c r="D60" s="24" t="s">
        <v>447</v>
      </c>
      <c r="E60" s="26" t="s">
        <v>315</v>
      </c>
      <c r="F60" s="21">
        <v>21470</v>
      </c>
      <c r="G60" s="21"/>
      <c r="H60" s="14"/>
    </row>
    <row r="61" spans="2:8" s="2" customFormat="1" x14ac:dyDescent="0.25">
      <c r="B61" s="20" t="s">
        <v>604</v>
      </c>
      <c r="C61" s="4" t="s">
        <v>356</v>
      </c>
      <c r="D61" s="24" t="s">
        <v>357</v>
      </c>
      <c r="E61" s="20" t="s">
        <v>611</v>
      </c>
      <c r="F61" s="21">
        <v>2008.8</v>
      </c>
      <c r="G61" s="21"/>
      <c r="H61" s="21"/>
    </row>
    <row r="62" spans="2:8" s="2" customFormat="1" x14ac:dyDescent="0.25">
      <c r="B62" s="20" t="s">
        <v>604</v>
      </c>
      <c r="C62" s="4" t="s">
        <v>356</v>
      </c>
      <c r="D62" s="24" t="s">
        <v>357</v>
      </c>
      <c r="E62" s="20" t="s">
        <v>612</v>
      </c>
      <c r="F62" s="21">
        <v>2008.8</v>
      </c>
      <c r="G62" s="21"/>
      <c r="H62" s="21"/>
    </row>
    <row r="63" spans="2:8" s="2" customFormat="1" x14ac:dyDescent="0.25">
      <c r="B63" s="20" t="s">
        <v>604</v>
      </c>
      <c r="C63" s="4" t="s">
        <v>356</v>
      </c>
      <c r="D63" s="24" t="s">
        <v>357</v>
      </c>
      <c r="E63" s="20" t="s">
        <v>613</v>
      </c>
      <c r="F63" s="21">
        <v>667.2</v>
      </c>
      <c r="G63" s="21"/>
      <c r="H63" s="21"/>
    </row>
    <row r="64" spans="2:8" s="2" customFormat="1" x14ac:dyDescent="0.25">
      <c r="B64" s="20" t="s">
        <v>604</v>
      </c>
      <c r="C64" s="4" t="s">
        <v>356</v>
      </c>
      <c r="D64" s="24" t="s">
        <v>357</v>
      </c>
      <c r="E64" s="20" t="s">
        <v>614</v>
      </c>
      <c r="F64" s="21">
        <v>667.2</v>
      </c>
      <c r="G64" s="21"/>
      <c r="H64" s="21"/>
    </row>
    <row r="65" spans="2:8" s="2" customFormat="1" x14ac:dyDescent="0.25">
      <c r="B65" s="20" t="s">
        <v>604</v>
      </c>
      <c r="C65" s="4" t="s">
        <v>356</v>
      </c>
      <c r="D65" s="24" t="s">
        <v>357</v>
      </c>
      <c r="E65" s="20" t="s">
        <v>615</v>
      </c>
      <c r="F65" s="21">
        <v>2008.8</v>
      </c>
      <c r="G65" s="21"/>
      <c r="H65" s="21"/>
    </row>
    <row r="66" spans="2:8" s="2" customFormat="1" x14ac:dyDescent="0.25">
      <c r="B66" s="20" t="s">
        <v>604</v>
      </c>
      <c r="C66" s="4" t="s">
        <v>356</v>
      </c>
      <c r="D66" s="24" t="s">
        <v>357</v>
      </c>
      <c r="E66" s="20" t="s">
        <v>616</v>
      </c>
      <c r="F66" s="21">
        <v>2008.8</v>
      </c>
      <c r="G66" s="21"/>
      <c r="H66" s="21"/>
    </row>
    <row r="67" spans="2:8" s="2" customFormat="1" x14ac:dyDescent="0.25">
      <c r="B67" s="20" t="s">
        <v>604</v>
      </c>
      <c r="C67" s="4" t="s">
        <v>356</v>
      </c>
      <c r="D67" s="24" t="s">
        <v>357</v>
      </c>
      <c r="E67" s="20" t="s">
        <v>617</v>
      </c>
      <c r="F67" s="21">
        <v>667.2</v>
      </c>
      <c r="G67" s="21"/>
      <c r="H67" s="21"/>
    </row>
    <row r="68" spans="2:8" s="2" customFormat="1" x14ac:dyDescent="0.25">
      <c r="B68" s="20" t="s">
        <v>604</v>
      </c>
      <c r="C68" s="4" t="s">
        <v>356</v>
      </c>
      <c r="D68" s="24" t="s">
        <v>357</v>
      </c>
      <c r="E68" s="20" t="s">
        <v>618</v>
      </c>
      <c r="F68" s="21">
        <v>667.2</v>
      </c>
      <c r="G68" s="21"/>
      <c r="H68" s="21"/>
    </row>
    <row r="69" spans="2:8" s="2" customFormat="1" x14ac:dyDescent="0.25">
      <c r="B69" s="20" t="s">
        <v>604</v>
      </c>
      <c r="C69" s="4" t="s">
        <v>356</v>
      </c>
      <c r="D69" s="24" t="s">
        <v>357</v>
      </c>
      <c r="E69" s="20" t="s">
        <v>619</v>
      </c>
      <c r="F69" s="21">
        <v>2008.8</v>
      </c>
      <c r="G69" s="21"/>
      <c r="H69" s="21"/>
    </row>
    <row r="70" spans="2:8" s="2" customFormat="1" x14ac:dyDescent="0.25">
      <c r="B70" s="20" t="s">
        <v>604</v>
      </c>
      <c r="C70" s="4" t="s">
        <v>356</v>
      </c>
      <c r="D70" s="24" t="s">
        <v>357</v>
      </c>
      <c r="E70" s="20" t="s">
        <v>620</v>
      </c>
      <c r="F70" s="21">
        <v>667.2</v>
      </c>
      <c r="G70" s="21"/>
      <c r="H70" s="21"/>
    </row>
    <row r="71" spans="2:8" s="2" customFormat="1" x14ac:dyDescent="0.25">
      <c r="B71" s="20" t="s">
        <v>604</v>
      </c>
      <c r="C71" s="4" t="s">
        <v>356</v>
      </c>
      <c r="D71" s="24" t="s">
        <v>357</v>
      </c>
      <c r="E71" s="20" t="s">
        <v>621</v>
      </c>
      <c r="F71" s="21">
        <v>1870</v>
      </c>
      <c r="G71" s="21"/>
      <c r="H71" s="21"/>
    </row>
    <row r="72" spans="2:8" s="2" customFormat="1" x14ac:dyDescent="0.25">
      <c r="B72" s="20" t="s">
        <v>604</v>
      </c>
      <c r="C72" s="4" t="s">
        <v>356</v>
      </c>
      <c r="D72" s="24" t="s">
        <v>357</v>
      </c>
      <c r="E72" s="20" t="s">
        <v>622</v>
      </c>
      <c r="F72" s="21">
        <v>1870</v>
      </c>
      <c r="G72" s="21"/>
      <c r="H72" s="21"/>
    </row>
    <row r="73" spans="2:8" s="2" customFormat="1" x14ac:dyDescent="0.25">
      <c r="B73" s="20" t="s">
        <v>604</v>
      </c>
      <c r="C73" s="4" t="s">
        <v>356</v>
      </c>
      <c r="D73" s="24" t="s">
        <v>357</v>
      </c>
      <c r="E73" s="20" t="s">
        <v>623</v>
      </c>
      <c r="F73" s="21">
        <v>1870</v>
      </c>
      <c r="G73" s="21"/>
      <c r="H73" s="21"/>
    </row>
    <row r="74" spans="2:8" s="2" customFormat="1" x14ac:dyDescent="0.25">
      <c r="B74" s="20" t="s">
        <v>604</v>
      </c>
      <c r="C74" s="4" t="s">
        <v>356</v>
      </c>
      <c r="D74" s="24" t="s">
        <v>357</v>
      </c>
      <c r="E74" s="20" t="s">
        <v>624</v>
      </c>
      <c r="F74" s="21">
        <v>6742</v>
      </c>
      <c r="G74" s="21"/>
      <c r="H74" s="21"/>
    </row>
    <row r="75" spans="2:8" s="2" customFormat="1" x14ac:dyDescent="0.25">
      <c r="B75" s="20" t="s">
        <v>604</v>
      </c>
      <c r="C75" s="4" t="s">
        <v>356</v>
      </c>
      <c r="D75" s="24" t="s">
        <v>357</v>
      </c>
      <c r="E75" s="20" t="s">
        <v>625</v>
      </c>
      <c r="F75" s="21">
        <v>6742</v>
      </c>
      <c r="G75" s="21"/>
      <c r="H75" s="21"/>
    </row>
    <row r="76" spans="2:8" s="2" customFormat="1" x14ac:dyDescent="0.25">
      <c r="B76" s="20" t="s">
        <v>604</v>
      </c>
      <c r="C76" s="4" t="s">
        <v>356</v>
      </c>
      <c r="D76" s="24" t="s">
        <v>357</v>
      </c>
      <c r="E76" s="20" t="s">
        <v>626</v>
      </c>
      <c r="F76" s="21">
        <v>6742</v>
      </c>
      <c r="G76" s="21"/>
      <c r="H76" s="21"/>
    </row>
    <row r="77" spans="2:8" s="2" customFormat="1" x14ac:dyDescent="0.25">
      <c r="B77" s="20" t="s">
        <v>604</v>
      </c>
      <c r="C77" s="4" t="s">
        <v>356</v>
      </c>
      <c r="D77" s="24" t="s">
        <v>357</v>
      </c>
      <c r="E77" s="20" t="s">
        <v>627</v>
      </c>
      <c r="F77" s="21">
        <v>1870</v>
      </c>
      <c r="G77" s="21"/>
      <c r="H77" s="21"/>
    </row>
    <row r="78" spans="2:8" s="2" customFormat="1" x14ac:dyDescent="0.25">
      <c r="B78" s="20" t="s">
        <v>604</v>
      </c>
      <c r="C78" s="4" t="s">
        <v>356</v>
      </c>
      <c r="D78" s="24" t="s">
        <v>357</v>
      </c>
      <c r="E78" s="20" t="s">
        <v>628</v>
      </c>
      <c r="F78" s="21">
        <v>6742</v>
      </c>
      <c r="G78" s="21"/>
      <c r="H78" s="21"/>
    </row>
    <row r="79" spans="2:8" s="2" customFormat="1" x14ac:dyDescent="0.25">
      <c r="B79" s="20" t="s">
        <v>604</v>
      </c>
      <c r="C79" s="4" t="s">
        <v>356</v>
      </c>
      <c r="D79" s="24" t="s">
        <v>357</v>
      </c>
      <c r="E79" s="20" t="s">
        <v>629</v>
      </c>
      <c r="F79" s="21">
        <v>300</v>
      </c>
      <c r="G79" s="21"/>
      <c r="H79" s="21"/>
    </row>
    <row r="80" spans="2:8" s="2" customFormat="1" x14ac:dyDescent="0.25">
      <c r="B80" s="20" t="s">
        <v>604</v>
      </c>
      <c r="C80" s="4" t="s">
        <v>356</v>
      </c>
      <c r="D80" s="24" t="s">
        <v>357</v>
      </c>
      <c r="E80" s="20" t="s">
        <v>630</v>
      </c>
      <c r="F80" s="21">
        <v>348</v>
      </c>
      <c r="G80" s="21"/>
      <c r="H80" s="21"/>
    </row>
    <row r="81" spans="1:8" s="2" customFormat="1" x14ac:dyDescent="0.25">
      <c r="B81" s="20" t="s">
        <v>604</v>
      </c>
      <c r="C81" s="4" t="s">
        <v>356</v>
      </c>
      <c r="D81" s="24" t="s">
        <v>357</v>
      </c>
      <c r="E81" s="20" t="s">
        <v>631</v>
      </c>
      <c r="F81" s="21">
        <v>348</v>
      </c>
      <c r="G81" s="21"/>
      <c r="H81" s="21"/>
    </row>
    <row r="82" spans="1:8" s="2" customFormat="1" x14ac:dyDescent="0.25">
      <c r="B82" s="20" t="s">
        <v>604</v>
      </c>
      <c r="C82" s="4" t="s">
        <v>356</v>
      </c>
      <c r="D82" s="24" t="s">
        <v>357</v>
      </c>
      <c r="E82" s="20" t="s">
        <v>632</v>
      </c>
      <c r="F82" s="21">
        <v>348</v>
      </c>
      <c r="G82" s="21"/>
      <c r="H82" s="21"/>
    </row>
    <row r="83" spans="1:8" s="2" customFormat="1" x14ac:dyDescent="0.25">
      <c r="B83" s="20" t="s">
        <v>604</v>
      </c>
      <c r="C83" s="4" t="s">
        <v>356</v>
      </c>
      <c r="D83" s="24" t="s">
        <v>357</v>
      </c>
      <c r="E83" s="20" t="s">
        <v>633</v>
      </c>
      <c r="F83" s="21">
        <v>300</v>
      </c>
      <c r="G83" s="21"/>
      <c r="H83" s="21"/>
    </row>
    <row r="84" spans="1:8" s="2" customFormat="1" x14ac:dyDescent="0.25">
      <c r="B84" s="20" t="s">
        <v>604</v>
      </c>
      <c r="C84" s="4" t="s">
        <v>356</v>
      </c>
      <c r="D84" s="24" t="s">
        <v>357</v>
      </c>
      <c r="E84" s="20" t="s">
        <v>634</v>
      </c>
      <c r="F84" s="21">
        <v>300</v>
      </c>
      <c r="G84" s="21"/>
      <c r="H84" s="21"/>
    </row>
    <row r="85" spans="1:8" s="2" customFormat="1" x14ac:dyDescent="0.25">
      <c r="B85" s="20" t="s">
        <v>604</v>
      </c>
      <c r="C85" s="4" t="s">
        <v>356</v>
      </c>
      <c r="D85" s="24" t="s">
        <v>357</v>
      </c>
      <c r="E85" s="20" t="s">
        <v>635</v>
      </c>
      <c r="F85" s="21">
        <v>300</v>
      </c>
      <c r="G85" s="21"/>
      <c r="H85" s="21"/>
    </row>
    <row r="86" spans="1:8" s="2" customFormat="1" x14ac:dyDescent="0.25">
      <c r="B86" s="20" t="s">
        <v>604</v>
      </c>
      <c r="C86" s="4" t="s">
        <v>356</v>
      </c>
      <c r="D86" s="24" t="s">
        <v>357</v>
      </c>
      <c r="E86" s="20" t="s">
        <v>636</v>
      </c>
      <c r="F86" s="21">
        <v>348</v>
      </c>
      <c r="G86" s="21">
        <f>SUM(F61:F86)</f>
        <v>50420</v>
      </c>
      <c r="H86" s="21"/>
    </row>
    <row r="87" spans="1:8" x14ac:dyDescent="0.25">
      <c r="B87" s="20" t="s">
        <v>67</v>
      </c>
      <c r="C87" s="4" t="s">
        <v>4</v>
      </c>
      <c r="D87" s="24" t="s">
        <v>208</v>
      </c>
      <c r="E87" s="20" t="s">
        <v>68</v>
      </c>
      <c r="F87" s="21">
        <v>2950</v>
      </c>
      <c r="G87" s="17"/>
      <c r="H87" s="17"/>
    </row>
    <row r="88" spans="1:8" ht="30" x14ac:dyDescent="0.25">
      <c r="B88" s="20" t="s">
        <v>169</v>
      </c>
      <c r="C88" s="4" t="s">
        <v>170</v>
      </c>
      <c r="D88" s="24" t="s">
        <v>181</v>
      </c>
      <c r="E88" s="20" t="s">
        <v>171</v>
      </c>
      <c r="F88" s="21">
        <v>40500</v>
      </c>
      <c r="G88" s="17"/>
      <c r="H88" s="17"/>
    </row>
    <row r="89" spans="1:8" x14ac:dyDescent="0.25">
      <c r="B89" s="20" t="s">
        <v>411</v>
      </c>
      <c r="C89" s="4" t="s">
        <v>426</v>
      </c>
      <c r="D89" s="24" t="s">
        <v>332</v>
      </c>
      <c r="E89" s="20" t="s">
        <v>69</v>
      </c>
      <c r="F89" s="21">
        <v>103500</v>
      </c>
      <c r="G89" s="17"/>
      <c r="H89" s="17"/>
    </row>
    <row r="90" spans="1:8" x14ac:dyDescent="0.25">
      <c r="B90" s="20" t="s">
        <v>253</v>
      </c>
      <c r="C90" s="4" t="s">
        <v>159</v>
      </c>
      <c r="D90" s="24" t="s">
        <v>425</v>
      </c>
      <c r="E90" s="20" t="s">
        <v>269</v>
      </c>
      <c r="F90" s="21">
        <v>81684.399999999994</v>
      </c>
      <c r="G90" s="21"/>
      <c r="H90" s="21"/>
    </row>
    <row r="91" spans="1:8" ht="19.5" customHeight="1" x14ac:dyDescent="0.25">
      <c r="B91" s="20" t="s">
        <v>340</v>
      </c>
      <c r="C91" s="4" t="s">
        <v>344</v>
      </c>
      <c r="D91" s="24" t="s">
        <v>345</v>
      </c>
      <c r="E91" s="20" t="s">
        <v>152</v>
      </c>
      <c r="F91" s="21">
        <v>697627.12</v>
      </c>
      <c r="G91" s="21"/>
      <c r="H91" s="21"/>
    </row>
    <row r="92" spans="1:8" ht="32.25" customHeight="1" x14ac:dyDescent="0.25">
      <c r="A92" s="20"/>
      <c r="B92" s="20" t="s">
        <v>604</v>
      </c>
      <c r="C92" s="24" t="s">
        <v>5</v>
      </c>
      <c r="D92" s="24" t="s">
        <v>392</v>
      </c>
      <c r="E92" s="20" t="s">
        <v>637</v>
      </c>
      <c r="F92" s="21">
        <v>1283.17</v>
      </c>
      <c r="G92" s="4"/>
      <c r="H92" s="24"/>
    </row>
    <row r="93" spans="1:8" ht="30" x14ac:dyDescent="0.25">
      <c r="A93" s="20"/>
      <c r="B93" s="20" t="s">
        <v>604</v>
      </c>
      <c r="C93" s="24" t="s">
        <v>5</v>
      </c>
      <c r="D93" s="24" t="s">
        <v>392</v>
      </c>
      <c r="E93" s="20" t="s">
        <v>393</v>
      </c>
      <c r="F93" s="21">
        <v>9810.42</v>
      </c>
      <c r="G93" s="4"/>
      <c r="H93" s="24"/>
    </row>
    <row r="94" spans="1:8" ht="30" x14ac:dyDescent="0.25">
      <c r="A94" s="20"/>
      <c r="B94" s="20" t="s">
        <v>604</v>
      </c>
      <c r="C94" s="24" t="s">
        <v>5</v>
      </c>
      <c r="D94" s="24" t="s">
        <v>392</v>
      </c>
      <c r="E94" s="20" t="s">
        <v>638</v>
      </c>
      <c r="F94" s="21">
        <v>7721.06</v>
      </c>
      <c r="G94" s="4"/>
      <c r="H94" s="24"/>
    </row>
    <row r="95" spans="1:8" ht="30" x14ac:dyDescent="0.25">
      <c r="A95" s="20"/>
      <c r="B95" s="20" t="s">
        <v>604</v>
      </c>
      <c r="C95" s="24" t="s">
        <v>5</v>
      </c>
      <c r="D95" s="24" t="s">
        <v>392</v>
      </c>
      <c r="E95" s="20" t="s">
        <v>639</v>
      </c>
      <c r="F95" s="21">
        <v>2920.82</v>
      </c>
      <c r="G95" s="31"/>
      <c r="H95" s="24"/>
    </row>
    <row r="96" spans="1:8" ht="30" x14ac:dyDescent="0.25">
      <c r="A96" s="20"/>
      <c r="B96" s="20" t="s">
        <v>604</v>
      </c>
      <c r="C96" s="24" t="s">
        <v>5</v>
      </c>
      <c r="D96" s="24" t="s">
        <v>392</v>
      </c>
      <c r="E96" s="20" t="s">
        <v>640</v>
      </c>
      <c r="F96" s="21">
        <v>7745.52</v>
      </c>
      <c r="G96" s="31"/>
      <c r="H96" s="24"/>
    </row>
    <row r="97" spans="1:8" ht="30" x14ac:dyDescent="0.25">
      <c r="A97" s="20"/>
      <c r="B97" s="20" t="s">
        <v>604</v>
      </c>
      <c r="C97" s="24" t="s">
        <v>5</v>
      </c>
      <c r="D97" s="24" t="s">
        <v>392</v>
      </c>
      <c r="E97" s="20" t="s">
        <v>641</v>
      </c>
      <c r="F97" s="21">
        <v>3614.89</v>
      </c>
      <c r="G97" s="31"/>
      <c r="H97" s="24"/>
    </row>
    <row r="98" spans="1:8" ht="30" x14ac:dyDescent="0.25">
      <c r="A98" s="20"/>
      <c r="B98" s="20" t="s">
        <v>604</v>
      </c>
      <c r="C98" s="24" t="s">
        <v>5</v>
      </c>
      <c r="D98" s="24" t="s">
        <v>392</v>
      </c>
      <c r="E98" s="20" t="s">
        <v>642</v>
      </c>
      <c r="F98" s="21">
        <v>90198.79</v>
      </c>
      <c r="G98" s="31"/>
      <c r="H98" s="24"/>
    </row>
    <row r="99" spans="1:8" ht="30" x14ac:dyDescent="0.25">
      <c r="A99" s="20"/>
      <c r="B99" s="20" t="s">
        <v>604</v>
      </c>
      <c r="C99" s="24" t="s">
        <v>5</v>
      </c>
      <c r="D99" s="24" t="s">
        <v>392</v>
      </c>
      <c r="E99" s="20" t="s">
        <v>643</v>
      </c>
      <c r="F99" s="21">
        <v>9830.6299999999992</v>
      </c>
      <c r="G99" s="31"/>
      <c r="H99" s="24"/>
    </row>
    <row r="100" spans="1:8" ht="30" x14ac:dyDescent="0.25">
      <c r="A100" s="20"/>
      <c r="B100" s="20" t="s">
        <v>604</v>
      </c>
      <c r="C100" s="24" t="s">
        <v>5</v>
      </c>
      <c r="D100" s="24" t="s">
        <v>392</v>
      </c>
      <c r="E100" s="20" t="s">
        <v>644</v>
      </c>
      <c r="F100" s="21">
        <v>1387.39</v>
      </c>
      <c r="G100" s="31">
        <f>SUM(F92:F100)</f>
        <v>134512.69</v>
      </c>
      <c r="H100" s="24"/>
    </row>
    <row r="101" spans="1:8" ht="45" x14ac:dyDescent="0.25">
      <c r="A101" s="20"/>
      <c r="B101" s="4" t="s">
        <v>96</v>
      </c>
      <c r="C101" s="24" t="s">
        <v>6</v>
      </c>
      <c r="D101" s="24" t="s">
        <v>182</v>
      </c>
      <c r="E101" s="20" t="s">
        <v>88</v>
      </c>
      <c r="F101" s="21">
        <v>26250</v>
      </c>
      <c r="G101" s="4"/>
      <c r="H101" s="24"/>
    </row>
    <row r="102" spans="1:8" ht="45" x14ac:dyDescent="0.25">
      <c r="A102" s="20"/>
      <c r="B102" s="4" t="s">
        <v>96</v>
      </c>
      <c r="C102" s="24" t="s">
        <v>6</v>
      </c>
      <c r="D102" s="24" t="s">
        <v>182</v>
      </c>
      <c r="E102" s="20" t="s">
        <v>85</v>
      </c>
      <c r="F102" s="21">
        <v>26250</v>
      </c>
      <c r="G102" s="4"/>
      <c r="H102" s="24"/>
    </row>
    <row r="103" spans="1:8" ht="45" x14ac:dyDescent="0.25">
      <c r="A103" s="20"/>
      <c r="B103" s="4" t="s">
        <v>96</v>
      </c>
      <c r="C103" s="24" t="s">
        <v>6</v>
      </c>
      <c r="D103" s="24" t="s">
        <v>182</v>
      </c>
      <c r="E103" s="20" t="s">
        <v>90</v>
      </c>
      <c r="F103" s="21">
        <v>26250</v>
      </c>
      <c r="G103" s="4"/>
      <c r="H103" s="24"/>
    </row>
    <row r="104" spans="1:8" ht="45" x14ac:dyDescent="0.25">
      <c r="A104" s="20"/>
      <c r="B104" s="4" t="s">
        <v>96</v>
      </c>
      <c r="C104" s="24" t="s">
        <v>6</v>
      </c>
      <c r="D104" s="24" t="s">
        <v>182</v>
      </c>
      <c r="E104" s="20" t="s">
        <v>408</v>
      </c>
      <c r="F104" s="21">
        <v>26388</v>
      </c>
      <c r="G104" s="4"/>
      <c r="H104" s="24"/>
    </row>
    <row r="105" spans="1:8" ht="45" x14ac:dyDescent="0.25">
      <c r="A105" s="20"/>
      <c r="B105" s="4" t="s">
        <v>96</v>
      </c>
      <c r="C105" s="24" t="s">
        <v>6</v>
      </c>
      <c r="D105" s="24" t="s">
        <v>182</v>
      </c>
      <c r="E105" s="20" t="s">
        <v>92</v>
      </c>
      <c r="F105" s="21">
        <v>26250</v>
      </c>
      <c r="G105" s="4"/>
      <c r="H105" s="24"/>
    </row>
    <row r="106" spans="1:8" ht="45" x14ac:dyDescent="0.25">
      <c r="A106" s="20"/>
      <c r="B106" s="4" t="s">
        <v>96</v>
      </c>
      <c r="C106" s="24" t="s">
        <v>6</v>
      </c>
      <c r="D106" s="24" t="s">
        <v>182</v>
      </c>
      <c r="E106" s="20" t="s">
        <v>95</v>
      </c>
      <c r="F106" s="21">
        <v>26250</v>
      </c>
      <c r="G106" s="4"/>
      <c r="H106" s="24"/>
    </row>
    <row r="107" spans="1:8" ht="45" x14ac:dyDescent="0.25">
      <c r="A107" s="20"/>
      <c r="B107" s="4" t="s">
        <v>96</v>
      </c>
      <c r="C107" s="24" t="s">
        <v>6</v>
      </c>
      <c r="D107" s="24" t="s">
        <v>182</v>
      </c>
      <c r="E107" s="20" t="s">
        <v>86</v>
      </c>
      <c r="F107" s="21">
        <v>26250</v>
      </c>
      <c r="G107" s="4"/>
      <c r="H107" s="24"/>
    </row>
    <row r="108" spans="1:8" ht="45" x14ac:dyDescent="0.25">
      <c r="B108" s="20" t="s">
        <v>96</v>
      </c>
      <c r="C108" s="4" t="s">
        <v>6</v>
      </c>
      <c r="D108" s="24" t="s">
        <v>182</v>
      </c>
      <c r="E108" s="20" t="s">
        <v>407</v>
      </c>
      <c r="F108" s="21">
        <v>26314.1</v>
      </c>
      <c r="G108" s="17"/>
      <c r="H108" s="17"/>
    </row>
    <row r="109" spans="1:8" ht="45" x14ac:dyDescent="0.25">
      <c r="B109" s="20" t="s">
        <v>96</v>
      </c>
      <c r="C109" s="4" t="s">
        <v>6</v>
      </c>
      <c r="D109" s="24" t="s">
        <v>182</v>
      </c>
      <c r="E109" s="20" t="s">
        <v>83</v>
      </c>
      <c r="F109" s="21">
        <v>26250</v>
      </c>
      <c r="G109" s="17"/>
      <c r="H109" s="17"/>
    </row>
    <row r="110" spans="1:8" ht="45" x14ac:dyDescent="0.25">
      <c r="B110" s="20" t="s">
        <v>96</v>
      </c>
      <c r="C110" s="4" t="s">
        <v>6</v>
      </c>
      <c r="D110" s="24" t="s">
        <v>182</v>
      </c>
      <c r="E110" s="20" t="s">
        <v>91</v>
      </c>
      <c r="F110" s="21">
        <v>26250</v>
      </c>
      <c r="G110" s="17"/>
      <c r="H110" s="17"/>
    </row>
    <row r="111" spans="1:8" ht="45" x14ac:dyDescent="0.25">
      <c r="B111" s="20" t="s">
        <v>96</v>
      </c>
      <c r="C111" s="4" t="s">
        <v>6</v>
      </c>
      <c r="D111" s="24" t="s">
        <v>182</v>
      </c>
      <c r="E111" s="20" t="s">
        <v>89</v>
      </c>
      <c r="F111" s="21">
        <v>26250</v>
      </c>
      <c r="G111" s="17"/>
      <c r="H111" s="17"/>
    </row>
    <row r="112" spans="1:8" ht="45" x14ac:dyDescent="0.25">
      <c r="B112" s="20" t="s">
        <v>96</v>
      </c>
      <c r="C112" s="4" t="s">
        <v>6</v>
      </c>
      <c r="D112" s="24" t="s">
        <v>182</v>
      </c>
      <c r="E112" s="20" t="s">
        <v>84</v>
      </c>
      <c r="F112" s="21">
        <v>26250</v>
      </c>
      <c r="G112" s="17"/>
      <c r="H112" s="17"/>
    </row>
    <row r="113" spans="2:8" ht="45" x14ac:dyDescent="0.25">
      <c r="B113" s="20" t="s">
        <v>96</v>
      </c>
      <c r="C113" s="4" t="s">
        <v>6</v>
      </c>
      <c r="D113" s="24" t="s">
        <v>182</v>
      </c>
      <c r="E113" s="20" t="s">
        <v>87</v>
      </c>
      <c r="F113" s="21">
        <v>26250</v>
      </c>
      <c r="G113" s="21"/>
      <c r="H113" s="21"/>
    </row>
    <row r="114" spans="2:8" ht="45" x14ac:dyDescent="0.25">
      <c r="B114" s="20" t="s">
        <v>96</v>
      </c>
      <c r="C114" s="4" t="s">
        <v>6</v>
      </c>
      <c r="D114" s="24" t="s">
        <v>182</v>
      </c>
      <c r="E114" s="20" t="s">
        <v>93</v>
      </c>
      <c r="F114" s="21">
        <v>26250</v>
      </c>
      <c r="G114" s="21"/>
      <c r="H114" s="21"/>
    </row>
    <row r="115" spans="2:8" ht="45" x14ac:dyDescent="0.25">
      <c r="B115" s="20" t="s">
        <v>96</v>
      </c>
      <c r="C115" s="4" t="s">
        <v>6</v>
      </c>
      <c r="D115" s="24" t="s">
        <v>182</v>
      </c>
      <c r="E115" s="20" t="s">
        <v>94</v>
      </c>
      <c r="F115" s="21">
        <v>26283</v>
      </c>
      <c r="G115" s="21">
        <f>SUM(F101:F115)</f>
        <v>393985.1</v>
      </c>
      <c r="H115" s="21"/>
    </row>
    <row r="116" spans="2:8" ht="30" x14ac:dyDescent="0.25">
      <c r="B116" s="20" t="s">
        <v>370</v>
      </c>
      <c r="C116" s="4" t="s">
        <v>366</v>
      </c>
      <c r="D116" s="24" t="s">
        <v>367</v>
      </c>
      <c r="E116" s="20" t="s">
        <v>368</v>
      </c>
      <c r="F116" s="21">
        <v>498756.45</v>
      </c>
      <c r="G116" s="21"/>
      <c r="H116" s="21"/>
    </row>
    <row r="117" spans="2:8" ht="30" x14ac:dyDescent="0.25">
      <c r="B117" s="20" t="s">
        <v>370</v>
      </c>
      <c r="C117" s="4" t="s">
        <v>366</v>
      </c>
      <c r="D117" s="24" t="s">
        <v>367</v>
      </c>
      <c r="E117" s="20" t="s">
        <v>369</v>
      </c>
      <c r="F117" s="21">
        <v>775206.7</v>
      </c>
      <c r="G117" s="21">
        <f>+F117+F116</f>
        <v>1273963.1499999999</v>
      </c>
      <c r="H117" s="21"/>
    </row>
    <row r="118" spans="2:8" ht="33.75" customHeight="1" x14ac:dyDescent="0.25">
      <c r="B118" s="20" t="s">
        <v>317</v>
      </c>
      <c r="C118" s="4" t="s">
        <v>322</v>
      </c>
      <c r="D118" s="24" t="s">
        <v>324</v>
      </c>
      <c r="E118" s="20" t="s">
        <v>323</v>
      </c>
      <c r="F118" s="21">
        <v>113000</v>
      </c>
      <c r="G118" s="17"/>
      <c r="H118" s="17"/>
    </row>
    <row r="119" spans="2:8" ht="32.25" customHeight="1" x14ac:dyDescent="0.25">
      <c r="B119" s="26" t="s">
        <v>172</v>
      </c>
      <c r="C119" s="3" t="s">
        <v>173</v>
      </c>
      <c r="D119" s="24" t="s">
        <v>183</v>
      </c>
      <c r="E119" s="20" t="s">
        <v>174</v>
      </c>
      <c r="F119" s="21">
        <v>56500</v>
      </c>
      <c r="G119" s="14"/>
      <c r="H119" s="14"/>
    </row>
    <row r="120" spans="2:8" ht="32.25" customHeight="1" x14ac:dyDescent="0.25">
      <c r="B120" s="26" t="s">
        <v>402</v>
      </c>
      <c r="C120" s="3" t="s">
        <v>403</v>
      </c>
      <c r="D120" s="24" t="s">
        <v>430</v>
      </c>
      <c r="E120" s="26" t="s">
        <v>404</v>
      </c>
      <c r="F120" s="21">
        <v>8711583.5</v>
      </c>
      <c r="G120" s="21"/>
      <c r="H120" s="14"/>
    </row>
    <row r="121" spans="2:8" ht="30" x14ac:dyDescent="0.25">
      <c r="B121" s="26" t="s">
        <v>147</v>
      </c>
      <c r="C121" s="3" t="s">
        <v>146</v>
      </c>
      <c r="D121" s="24" t="s">
        <v>184</v>
      </c>
      <c r="E121" s="26" t="s">
        <v>148</v>
      </c>
      <c r="F121" s="21">
        <v>7080</v>
      </c>
      <c r="G121" s="14"/>
      <c r="H121" s="14"/>
    </row>
    <row r="122" spans="2:8" ht="30" x14ac:dyDescent="0.25">
      <c r="B122" s="26" t="s">
        <v>147</v>
      </c>
      <c r="C122" s="3" t="s">
        <v>146</v>
      </c>
      <c r="D122" s="24" t="s">
        <v>184</v>
      </c>
      <c r="E122" s="26" t="s">
        <v>148</v>
      </c>
      <c r="F122" s="21">
        <v>19752.02</v>
      </c>
      <c r="G122" s="14"/>
      <c r="H122" s="14"/>
    </row>
    <row r="123" spans="2:8" ht="30" x14ac:dyDescent="0.25">
      <c r="B123" s="26" t="s">
        <v>147</v>
      </c>
      <c r="C123" s="3" t="s">
        <v>146</v>
      </c>
      <c r="D123" s="24" t="s">
        <v>184</v>
      </c>
      <c r="E123" s="26" t="s">
        <v>148</v>
      </c>
      <c r="F123" s="21">
        <v>39859.56</v>
      </c>
      <c r="G123" s="14">
        <f>SUM(F121:F123)</f>
        <v>66691.58</v>
      </c>
      <c r="H123" s="14"/>
    </row>
    <row r="124" spans="2:8" ht="24" customHeight="1" x14ac:dyDescent="0.25">
      <c r="B124" s="26" t="s">
        <v>289</v>
      </c>
      <c r="C124" s="3" t="s">
        <v>135</v>
      </c>
      <c r="D124" s="24" t="s">
        <v>294</v>
      </c>
      <c r="E124" s="26" t="s">
        <v>295</v>
      </c>
      <c r="F124" s="21">
        <v>16449.2</v>
      </c>
      <c r="G124" s="14"/>
      <c r="H124" s="14"/>
    </row>
    <row r="125" spans="2:8" ht="30.75" customHeight="1" x14ac:dyDescent="0.25">
      <c r="B125" s="26" t="s">
        <v>320</v>
      </c>
      <c r="C125" s="3" t="s">
        <v>321</v>
      </c>
      <c r="D125" s="24" t="s">
        <v>436</v>
      </c>
      <c r="E125" s="26" t="s">
        <v>109</v>
      </c>
      <c r="F125" s="21">
        <v>55000</v>
      </c>
      <c r="G125" s="14"/>
      <c r="H125" s="14"/>
    </row>
    <row r="126" spans="2:8" ht="30.75" customHeight="1" x14ac:dyDescent="0.25">
      <c r="B126" s="26" t="s">
        <v>434</v>
      </c>
      <c r="C126" s="3" t="s">
        <v>433</v>
      </c>
      <c r="D126" s="24" t="s">
        <v>435</v>
      </c>
      <c r="E126" s="26" t="s">
        <v>129</v>
      </c>
      <c r="F126" s="21">
        <v>90000</v>
      </c>
      <c r="G126" s="14"/>
      <c r="H126" s="14"/>
    </row>
    <row r="127" spans="2:8" ht="30" x14ac:dyDescent="0.25">
      <c r="B127" s="26" t="s">
        <v>133</v>
      </c>
      <c r="C127" s="3" t="s">
        <v>7</v>
      </c>
      <c r="D127" s="24" t="s">
        <v>185</v>
      </c>
      <c r="E127" s="26" t="s">
        <v>72</v>
      </c>
      <c r="F127" s="21">
        <v>17700</v>
      </c>
      <c r="G127" s="14"/>
      <c r="H127" s="14"/>
    </row>
    <row r="128" spans="2:8" ht="18.75" customHeight="1" x14ac:dyDescent="0.25">
      <c r="B128" s="26" t="s">
        <v>70</v>
      </c>
      <c r="C128" s="3" t="s">
        <v>8</v>
      </c>
      <c r="D128" s="24" t="s">
        <v>255</v>
      </c>
      <c r="E128" s="26" t="s">
        <v>257</v>
      </c>
      <c r="F128" s="21">
        <v>124817.47</v>
      </c>
      <c r="G128" s="14"/>
      <c r="H128" s="14"/>
    </row>
    <row r="129" spans="2:8" ht="28.5" customHeight="1" x14ac:dyDescent="0.25">
      <c r="B129" s="26" t="s">
        <v>432</v>
      </c>
      <c r="C129" s="3" t="s">
        <v>372</v>
      </c>
      <c r="D129" s="24" t="s">
        <v>371</v>
      </c>
      <c r="E129" s="26" t="s">
        <v>431</v>
      </c>
      <c r="F129" s="21">
        <v>946304.45</v>
      </c>
      <c r="G129" s="14"/>
      <c r="H129" s="14"/>
    </row>
    <row r="130" spans="2:8" ht="28.5" hidden="1" customHeight="1" x14ac:dyDescent="0.25">
      <c r="B130" s="26" t="s">
        <v>304</v>
      </c>
      <c r="C130" s="3" t="s">
        <v>326</v>
      </c>
      <c r="D130" s="24" t="s">
        <v>325</v>
      </c>
      <c r="E130" s="26" t="s">
        <v>327</v>
      </c>
      <c r="F130" s="21">
        <v>84750</v>
      </c>
      <c r="G130" s="14"/>
      <c r="H130" s="14"/>
    </row>
    <row r="131" spans="2:8" ht="28.5" hidden="1" customHeight="1" x14ac:dyDescent="0.25">
      <c r="B131" s="26" t="s">
        <v>304</v>
      </c>
      <c r="C131" s="3" t="s">
        <v>326</v>
      </c>
      <c r="D131" s="24" t="s">
        <v>325</v>
      </c>
      <c r="E131" s="26" t="s">
        <v>328</v>
      </c>
      <c r="F131" s="21">
        <v>84750</v>
      </c>
      <c r="G131" s="14"/>
      <c r="H131" s="14"/>
    </row>
    <row r="132" spans="2:8" ht="28.5" hidden="1" customHeight="1" x14ac:dyDescent="0.25">
      <c r="B132" s="26" t="s">
        <v>304</v>
      </c>
      <c r="C132" s="3" t="s">
        <v>326</v>
      </c>
      <c r="D132" s="24" t="s">
        <v>325</v>
      </c>
      <c r="E132" s="26" t="s">
        <v>329</v>
      </c>
      <c r="F132" s="21">
        <v>84750</v>
      </c>
      <c r="G132" s="14">
        <f>SUM(F130:F132)</f>
        <v>254250</v>
      </c>
      <c r="H132" s="14"/>
    </row>
    <row r="133" spans="2:8" ht="20.25" customHeight="1" x14ac:dyDescent="0.25">
      <c r="B133" s="26" t="s">
        <v>71</v>
      </c>
      <c r="C133" s="3" t="s">
        <v>9</v>
      </c>
      <c r="D133" s="24" t="s">
        <v>256</v>
      </c>
      <c r="E133" s="26" t="s">
        <v>55</v>
      </c>
      <c r="F133" s="21">
        <v>41300</v>
      </c>
      <c r="G133" s="14"/>
      <c r="H133" s="14"/>
    </row>
    <row r="134" spans="2:8" x14ac:dyDescent="0.25">
      <c r="B134" s="26" t="s">
        <v>289</v>
      </c>
      <c r="C134" s="4" t="s">
        <v>10</v>
      </c>
      <c r="D134" s="24" t="s">
        <v>294</v>
      </c>
      <c r="E134" s="26" t="s">
        <v>394</v>
      </c>
      <c r="F134" s="21">
        <v>67800</v>
      </c>
      <c r="G134" s="21"/>
      <c r="H134" s="21"/>
    </row>
    <row r="135" spans="2:8" x14ac:dyDescent="0.25">
      <c r="B135" s="26" t="s">
        <v>317</v>
      </c>
      <c r="C135" s="4" t="s">
        <v>10</v>
      </c>
      <c r="D135" s="24" t="s">
        <v>302</v>
      </c>
      <c r="E135" s="26" t="s">
        <v>374</v>
      </c>
      <c r="F135" s="21">
        <v>791000</v>
      </c>
      <c r="G135" s="21"/>
      <c r="H135" s="21"/>
    </row>
    <row r="136" spans="2:8" x14ac:dyDescent="0.25">
      <c r="B136" s="26" t="s">
        <v>317</v>
      </c>
      <c r="C136" s="4" t="s">
        <v>10</v>
      </c>
      <c r="D136" s="24" t="s">
        <v>302</v>
      </c>
      <c r="E136" s="26" t="s">
        <v>375</v>
      </c>
      <c r="F136" s="21">
        <v>345118.95</v>
      </c>
      <c r="G136" s="21">
        <f>SUM(F134:F136)</f>
        <v>1203918.95</v>
      </c>
      <c r="H136" s="21"/>
    </row>
    <row r="137" spans="2:8" ht="20.25" customHeight="1" x14ac:dyDescent="0.25">
      <c r="B137" s="26" t="s">
        <v>317</v>
      </c>
      <c r="C137" s="4" t="s">
        <v>284</v>
      </c>
      <c r="D137" s="24" t="s">
        <v>285</v>
      </c>
      <c r="E137" s="26" t="s">
        <v>376</v>
      </c>
      <c r="F137" s="21">
        <v>249730</v>
      </c>
      <c r="G137" s="17"/>
      <c r="H137" s="17"/>
    </row>
    <row r="138" spans="2:8" ht="20.25" customHeight="1" x14ac:dyDescent="0.25">
      <c r="B138" s="26" t="s">
        <v>354</v>
      </c>
      <c r="C138" s="4" t="s">
        <v>284</v>
      </c>
      <c r="D138" s="24" t="s">
        <v>285</v>
      </c>
      <c r="E138" s="26" t="s">
        <v>377</v>
      </c>
      <c r="F138" s="21">
        <v>170856</v>
      </c>
      <c r="G138" s="17"/>
      <c r="H138" s="17"/>
    </row>
    <row r="139" spans="2:8" ht="20.25" customHeight="1" x14ac:dyDescent="0.25">
      <c r="B139" s="26" t="s">
        <v>354</v>
      </c>
      <c r="C139" s="4" t="s">
        <v>284</v>
      </c>
      <c r="D139" s="24" t="s">
        <v>285</v>
      </c>
      <c r="E139" s="26" t="s">
        <v>378</v>
      </c>
      <c r="F139" s="21">
        <v>158652</v>
      </c>
      <c r="G139" s="17"/>
      <c r="H139" s="17"/>
    </row>
    <row r="140" spans="2:8" ht="20.25" customHeight="1" x14ac:dyDescent="0.25">
      <c r="B140" s="26" t="s">
        <v>363</v>
      </c>
      <c r="C140" s="4" t="s">
        <v>284</v>
      </c>
      <c r="D140" s="24" t="s">
        <v>285</v>
      </c>
      <c r="E140" s="26" t="s">
        <v>379</v>
      </c>
      <c r="F140" s="21">
        <v>288150</v>
      </c>
      <c r="G140" s="17">
        <f>SUM(F137:F140)</f>
        <v>867388</v>
      </c>
      <c r="H140" s="17"/>
    </row>
    <row r="141" spans="2:8" ht="20.25" customHeight="1" x14ac:dyDescent="0.25">
      <c r="B141" s="26" t="s">
        <v>362</v>
      </c>
      <c r="C141" s="4" t="s">
        <v>330</v>
      </c>
      <c r="D141" s="24" t="s">
        <v>285</v>
      </c>
      <c r="E141" s="26" t="s">
        <v>395</v>
      </c>
      <c r="F141" s="21">
        <v>233286.24</v>
      </c>
      <c r="G141" s="17"/>
      <c r="H141" s="17"/>
    </row>
    <row r="142" spans="2:8" ht="20.25" customHeight="1" x14ac:dyDescent="0.25">
      <c r="B142" s="26" t="s">
        <v>398</v>
      </c>
      <c r="C142" s="4" t="s">
        <v>330</v>
      </c>
      <c r="D142" s="24" t="s">
        <v>285</v>
      </c>
      <c r="E142" s="26" t="s">
        <v>396</v>
      </c>
      <c r="F142" s="21">
        <v>298148.09999999998</v>
      </c>
      <c r="G142" s="17"/>
      <c r="H142" s="17"/>
    </row>
    <row r="143" spans="2:8" ht="20.25" customHeight="1" x14ac:dyDescent="0.25">
      <c r="B143" s="26" t="s">
        <v>399</v>
      </c>
      <c r="C143" s="4" t="s">
        <v>330</v>
      </c>
      <c r="D143" s="24" t="s">
        <v>285</v>
      </c>
      <c r="E143" s="26" t="s">
        <v>397</v>
      </c>
      <c r="F143" s="21">
        <v>32775</v>
      </c>
      <c r="G143" s="17">
        <f>+F143+F142+F141</f>
        <v>564209.34</v>
      </c>
      <c r="H143" s="17"/>
    </row>
    <row r="144" spans="2:8" ht="20.25" customHeight="1" x14ac:dyDescent="0.25">
      <c r="B144" s="26" t="s">
        <v>411</v>
      </c>
      <c r="C144" s="4" t="s">
        <v>439</v>
      </c>
      <c r="D144" s="24" t="s">
        <v>285</v>
      </c>
      <c r="E144" s="26" t="s">
        <v>438</v>
      </c>
      <c r="F144" s="21">
        <v>528275</v>
      </c>
      <c r="G144" s="17"/>
      <c r="H144" s="17"/>
    </row>
    <row r="145" spans="2:8" ht="29.25" customHeight="1" x14ac:dyDescent="0.25">
      <c r="B145" s="26" t="s">
        <v>347</v>
      </c>
      <c r="C145" s="4" t="s">
        <v>346</v>
      </c>
      <c r="D145" s="24" t="s">
        <v>349</v>
      </c>
      <c r="E145" s="20" t="s">
        <v>348</v>
      </c>
      <c r="F145" s="21">
        <v>904000</v>
      </c>
      <c r="G145" s="17"/>
      <c r="H145" s="17"/>
    </row>
    <row r="146" spans="2:8" ht="29.25" customHeight="1" x14ac:dyDescent="0.25">
      <c r="B146" s="26" t="s">
        <v>652</v>
      </c>
      <c r="C146" s="4" t="s">
        <v>648</v>
      </c>
      <c r="D146" s="24"/>
      <c r="E146" s="20" t="s">
        <v>649</v>
      </c>
      <c r="F146" s="21">
        <v>45200</v>
      </c>
      <c r="G146" s="17"/>
      <c r="H146" s="17"/>
    </row>
    <row r="147" spans="2:8" ht="29.25" customHeight="1" x14ac:dyDescent="0.25">
      <c r="B147" s="26" t="s">
        <v>652</v>
      </c>
      <c r="C147" s="4" t="s">
        <v>648</v>
      </c>
      <c r="D147" s="24"/>
      <c r="E147" s="20" t="s">
        <v>650</v>
      </c>
      <c r="F147" s="21">
        <v>695402</v>
      </c>
      <c r="G147" s="17"/>
      <c r="H147" s="17"/>
    </row>
    <row r="148" spans="2:8" ht="29.25" customHeight="1" x14ac:dyDescent="0.25">
      <c r="B148" s="26" t="s">
        <v>652</v>
      </c>
      <c r="C148" s="4" t="s">
        <v>648</v>
      </c>
      <c r="D148" s="24"/>
      <c r="E148" s="20" t="s">
        <v>651</v>
      </c>
      <c r="F148" s="21">
        <v>64636</v>
      </c>
      <c r="G148" s="17">
        <f>+F148+F147+F146</f>
        <v>805238</v>
      </c>
      <c r="H148" s="17"/>
    </row>
    <row r="149" spans="2:8" ht="29.25" customHeight="1" x14ac:dyDescent="0.25">
      <c r="B149" s="26" t="s">
        <v>442</v>
      </c>
      <c r="C149" s="4" t="s">
        <v>440</v>
      </c>
      <c r="D149" s="24" t="s">
        <v>443</v>
      </c>
      <c r="E149" s="20" t="s">
        <v>441</v>
      </c>
      <c r="F149" s="21">
        <v>193908</v>
      </c>
      <c r="G149" s="17"/>
      <c r="H149" s="17"/>
    </row>
    <row r="150" spans="2:8" ht="29.25" customHeight="1" x14ac:dyDescent="0.25">
      <c r="B150" s="26" t="s">
        <v>445</v>
      </c>
      <c r="C150" s="4" t="s">
        <v>444</v>
      </c>
      <c r="D150" s="24" t="s">
        <v>448</v>
      </c>
      <c r="E150" s="20" t="s">
        <v>261</v>
      </c>
      <c r="F150" s="21">
        <v>105592.5</v>
      </c>
      <c r="G150" s="17"/>
      <c r="H150" s="17"/>
    </row>
    <row r="151" spans="2:8" ht="29.25" customHeight="1" x14ac:dyDescent="0.25">
      <c r="B151" s="26" t="s">
        <v>596</v>
      </c>
      <c r="C151" s="4" t="s">
        <v>529</v>
      </c>
      <c r="D151" s="24" t="s">
        <v>645</v>
      </c>
      <c r="E151" s="20" t="s">
        <v>646</v>
      </c>
      <c r="F151" s="21">
        <v>62475</v>
      </c>
      <c r="G151" s="17"/>
      <c r="H151" s="17"/>
    </row>
    <row r="152" spans="2:8" ht="29.25" customHeight="1" x14ac:dyDescent="0.25">
      <c r="B152" s="26" t="s">
        <v>521</v>
      </c>
      <c r="C152" s="4" t="s">
        <v>529</v>
      </c>
      <c r="D152" s="24" t="s">
        <v>645</v>
      </c>
      <c r="E152" s="20" t="s">
        <v>647</v>
      </c>
      <c r="F152" s="21">
        <v>169149.8</v>
      </c>
      <c r="G152" s="17">
        <f>+F152+F151</f>
        <v>231624.8</v>
      </c>
      <c r="H152" s="17"/>
    </row>
    <row r="153" spans="2:8" ht="29.25" customHeight="1" x14ac:dyDescent="0.25">
      <c r="B153" s="26" t="s">
        <v>596</v>
      </c>
      <c r="C153" s="4" t="s">
        <v>683</v>
      </c>
      <c r="D153" s="24"/>
      <c r="E153" s="20" t="s">
        <v>109</v>
      </c>
      <c r="F153" s="21">
        <v>4950</v>
      </c>
      <c r="G153" s="17"/>
      <c r="H153" s="17"/>
    </row>
    <row r="154" spans="2:8" ht="29.25" customHeight="1" x14ac:dyDescent="0.25">
      <c r="B154" s="26" t="s">
        <v>253</v>
      </c>
      <c r="C154" s="4" t="s">
        <v>668</v>
      </c>
      <c r="D154" s="24" t="s">
        <v>670</v>
      </c>
      <c r="E154" s="20" t="s">
        <v>669</v>
      </c>
      <c r="F154" s="21">
        <v>7543530.3200000003</v>
      </c>
      <c r="G154" s="17"/>
      <c r="H154" s="17"/>
    </row>
    <row r="155" spans="2:8" s="2" customFormat="1" ht="30" x14ac:dyDescent="0.25">
      <c r="B155" s="26" t="s">
        <v>566</v>
      </c>
      <c r="C155" s="3" t="s">
        <v>11</v>
      </c>
      <c r="D155" s="24" t="s">
        <v>265</v>
      </c>
      <c r="E155" s="26" t="s">
        <v>572</v>
      </c>
      <c r="F155" s="21">
        <v>17640</v>
      </c>
      <c r="G155" s="14"/>
      <c r="H155" s="14"/>
    </row>
    <row r="156" spans="2:8" s="2" customFormat="1" ht="24" customHeight="1" x14ac:dyDescent="0.25">
      <c r="B156" s="26" t="s">
        <v>452</v>
      </c>
      <c r="C156" s="3" t="s">
        <v>450</v>
      </c>
      <c r="D156" s="24"/>
      <c r="E156" s="20" t="s">
        <v>451</v>
      </c>
      <c r="F156" s="21">
        <v>812923.13</v>
      </c>
      <c r="G156" s="14"/>
      <c r="H156" s="14"/>
    </row>
    <row r="157" spans="2:8" s="2" customFormat="1" ht="60" x14ac:dyDescent="0.25">
      <c r="B157" s="26" t="s">
        <v>268</v>
      </c>
      <c r="C157" s="3" t="s">
        <v>258</v>
      </c>
      <c r="D157" s="24" t="s">
        <v>267</v>
      </c>
      <c r="E157" s="20" t="s">
        <v>266</v>
      </c>
      <c r="F157" s="21">
        <v>104661.73</v>
      </c>
      <c r="G157" s="21"/>
      <c r="H157" s="21"/>
    </row>
    <row r="158" spans="2:8" s="2" customFormat="1" ht="31.5" customHeight="1" x14ac:dyDescent="0.25">
      <c r="B158" s="26" t="s">
        <v>423</v>
      </c>
      <c r="C158" s="3" t="s">
        <v>39</v>
      </c>
      <c r="D158" s="24" t="s">
        <v>296</v>
      </c>
      <c r="E158" s="20" t="s">
        <v>454</v>
      </c>
      <c r="F158" s="21">
        <v>67800</v>
      </c>
      <c r="G158" s="21"/>
      <c r="H158" s="21"/>
    </row>
    <row r="159" spans="2:8" s="2" customFormat="1" ht="31.5" customHeight="1" x14ac:dyDescent="0.25">
      <c r="B159" s="26" t="s">
        <v>428</v>
      </c>
      <c r="C159" s="3" t="s">
        <v>39</v>
      </c>
      <c r="D159" s="24" t="s">
        <v>296</v>
      </c>
      <c r="E159" s="20" t="s">
        <v>453</v>
      </c>
      <c r="F159" s="21">
        <v>31527</v>
      </c>
      <c r="G159" s="21"/>
      <c r="H159" s="21"/>
    </row>
    <row r="160" spans="2:8" s="2" customFormat="1" ht="31.5" customHeight="1" x14ac:dyDescent="0.25">
      <c r="B160" s="26" t="s">
        <v>573</v>
      </c>
      <c r="C160" s="3" t="s">
        <v>39</v>
      </c>
      <c r="D160" s="24" t="s">
        <v>296</v>
      </c>
      <c r="E160" s="20" t="s">
        <v>574</v>
      </c>
      <c r="F160" s="21">
        <v>30397</v>
      </c>
      <c r="G160" s="21">
        <f>SUM(F158:F160)</f>
        <v>129724</v>
      </c>
      <c r="H160" s="21"/>
    </row>
    <row r="161" spans="2:8" x14ac:dyDescent="0.25">
      <c r="B161" s="26" t="s">
        <v>73</v>
      </c>
      <c r="C161" s="3" t="s">
        <v>12</v>
      </c>
      <c r="D161" s="24" t="s">
        <v>201</v>
      </c>
      <c r="E161" s="20" t="s">
        <v>203</v>
      </c>
      <c r="F161" s="21">
        <v>44550</v>
      </c>
      <c r="G161" s="14"/>
      <c r="H161" s="14"/>
    </row>
    <row r="162" spans="2:8" x14ac:dyDescent="0.25">
      <c r="B162" s="26" t="s">
        <v>363</v>
      </c>
      <c r="C162" s="3" t="s">
        <v>380</v>
      </c>
      <c r="D162" s="24"/>
      <c r="E162" s="20" t="s">
        <v>381</v>
      </c>
      <c r="F162" s="21">
        <v>331372.5</v>
      </c>
      <c r="G162" s="14"/>
      <c r="H162" s="14"/>
    </row>
    <row r="163" spans="2:8" x14ac:dyDescent="0.25">
      <c r="B163" s="26" t="s">
        <v>411</v>
      </c>
      <c r="C163" s="3" t="s">
        <v>580</v>
      </c>
      <c r="D163" s="24"/>
      <c r="E163" s="20" t="s">
        <v>581</v>
      </c>
      <c r="F163" s="21">
        <v>117956.43</v>
      </c>
      <c r="G163" s="14"/>
      <c r="H163" s="14"/>
    </row>
    <row r="164" spans="2:8" x14ac:dyDescent="0.25">
      <c r="B164" s="26" t="s">
        <v>423</v>
      </c>
      <c r="C164" s="3" t="s">
        <v>582</v>
      </c>
      <c r="D164" s="24"/>
      <c r="E164" s="20" t="s">
        <v>583</v>
      </c>
      <c r="F164" s="21">
        <v>81000</v>
      </c>
      <c r="G164" s="14"/>
      <c r="H164" s="14"/>
    </row>
    <row r="165" spans="2:8" x14ac:dyDescent="0.25">
      <c r="B165" s="26" t="s">
        <v>74</v>
      </c>
      <c r="C165" s="3" t="s">
        <v>13</v>
      </c>
      <c r="D165" s="24" t="s">
        <v>202</v>
      </c>
      <c r="E165" s="26" t="s">
        <v>204</v>
      </c>
      <c r="F165" s="21">
        <v>80336.3</v>
      </c>
      <c r="G165" s="14"/>
      <c r="H165" s="14"/>
    </row>
    <row r="166" spans="2:8" x14ac:dyDescent="0.25">
      <c r="B166" s="26" t="s">
        <v>167</v>
      </c>
      <c r="C166" s="3" t="s">
        <v>14</v>
      </c>
      <c r="D166" s="24" t="s">
        <v>200</v>
      </c>
      <c r="E166" s="26" t="s">
        <v>199</v>
      </c>
      <c r="F166" s="21">
        <v>39627</v>
      </c>
      <c r="G166" s="14"/>
      <c r="H166" s="14"/>
    </row>
    <row r="167" spans="2:8" ht="34.5" customHeight="1" x14ac:dyDescent="0.25">
      <c r="B167" s="26"/>
      <c r="C167" s="3" t="s">
        <v>14</v>
      </c>
      <c r="D167" s="24" t="s">
        <v>298</v>
      </c>
      <c r="E167" s="20" t="s">
        <v>297</v>
      </c>
      <c r="F167" s="21">
        <v>35777</v>
      </c>
      <c r="G167" s="14"/>
      <c r="H167" s="14"/>
    </row>
    <row r="168" spans="2:8" x14ac:dyDescent="0.25">
      <c r="B168" s="26" t="s">
        <v>75</v>
      </c>
      <c r="C168" s="3" t="s">
        <v>15</v>
      </c>
      <c r="D168" s="24" t="s">
        <v>197</v>
      </c>
      <c r="E168" s="26" t="s">
        <v>198</v>
      </c>
      <c r="F168" s="21">
        <v>15660</v>
      </c>
      <c r="G168" s="14"/>
      <c r="H168" s="14"/>
    </row>
    <row r="169" spans="2:8" x14ac:dyDescent="0.25">
      <c r="B169" s="26" t="s">
        <v>535</v>
      </c>
      <c r="C169" s="3" t="s">
        <v>533</v>
      </c>
      <c r="D169" s="34"/>
      <c r="E169" s="26" t="s">
        <v>534</v>
      </c>
      <c r="F169" s="21">
        <v>105345.95</v>
      </c>
      <c r="G169" s="21"/>
      <c r="H169" s="21"/>
    </row>
    <row r="170" spans="2:8" x14ac:dyDescent="0.25">
      <c r="B170" s="26" t="s">
        <v>423</v>
      </c>
      <c r="C170" s="3" t="s">
        <v>382</v>
      </c>
      <c r="D170" s="24" t="s">
        <v>383</v>
      </c>
      <c r="E170" s="26" t="s">
        <v>455</v>
      </c>
      <c r="F170" s="21">
        <v>59626.71</v>
      </c>
      <c r="G170" s="21"/>
      <c r="H170" s="21"/>
    </row>
    <row r="171" spans="2:8" x14ac:dyDescent="0.25">
      <c r="B171" s="26" t="s">
        <v>596</v>
      </c>
      <c r="C171" s="3" t="s">
        <v>676</v>
      </c>
      <c r="D171" s="24"/>
      <c r="E171" s="26" t="s">
        <v>677</v>
      </c>
      <c r="F171" s="21">
        <v>50000</v>
      </c>
      <c r="G171" s="21"/>
      <c r="H171" s="21"/>
    </row>
    <row r="172" spans="2:8" ht="30" x14ac:dyDescent="0.25">
      <c r="B172" s="26" t="s">
        <v>384</v>
      </c>
      <c r="C172" s="3" t="s">
        <v>385</v>
      </c>
      <c r="D172" s="24" t="s">
        <v>386</v>
      </c>
      <c r="E172" s="26" t="s">
        <v>387</v>
      </c>
      <c r="F172" s="21">
        <v>273189.82</v>
      </c>
      <c r="G172" s="21"/>
      <c r="H172" s="21"/>
    </row>
    <row r="173" spans="2:8" ht="30" x14ac:dyDescent="0.25">
      <c r="B173" s="26" t="s">
        <v>423</v>
      </c>
      <c r="C173" s="3" t="s">
        <v>385</v>
      </c>
      <c r="D173" s="24" t="s">
        <v>386</v>
      </c>
      <c r="E173" s="26" t="s">
        <v>456</v>
      </c>
      <c r="F173" s="21">
        <v>96903.15</v>
      </c>
      <c r="G173" s="21">
        <f>+F173+F172</f>
        <v>370092.97</v>
      </c>
      <c r="H173" s="21"/>
    </row>
    <row r="174" spans="2:8" x14ac:dyDescent="0.25">
      <c r="B174" s="26" t="s">
        <v>549</v>
      </c>
      <c r="C174" s="3" t="s">
        <v>457</v>
      </c>
      <c r="D174" s="24"/>
      <c r="E174" s="26" t="s">
        <v>576</v>
      </c>
      <c r="F174" s="21">
        <v>1042450.18</v>
      </c>
      <c r="G174" s="21"/>
      <c r="H174" s="21"/>
    </row>
    <row r="175" spans="2:8" x14ac:dyDescent="0.25">
      <c r="B175" s="26" t="s">
        <v>521</v>
      </c>
      <c r="C175" s="3" t="s">
        <v>530</v>
      </c>
      <c r="D175" s="24" t="s">
        <v>531</v>
      </c>
      <c r="E175" s="26" t="s">
        <v>532</v>
      </c>
      <c r="F175" s="21">
        <v>192470</v>
      </c>
      <c r="G175" s="21"/>
      <c r="H175" s="21"/>
    </row>
    <row r="176" spans="2:8" ht="15.75" customHeight="1" x14ac:dyDescent="0.25">
      <c r="B176" s="26" t="s">
        <v>76</v>
      </c>
      <c r="C176" s="3" t="s">
        <v>16</v>
      </c>
      <c r="D176" s="24" t="s">
        <v>205</v>
      </c>
      <c r="E176" s="26" t="s">
        <v>206</v>
      </c>
      <c r="F176" s="21">
        <v>114753.4</v>
      </c>
      <c r="G176" s="14"/>
      <c r="H176" s="14"/>
    </row>
    <row r="177" spans="2:8" ht="15.75" customHeight="1" x14ac:dyDescent="0.25">
      <c r="B177" s="26" t="s">
        <v>459</v>
      </c>
      <c r="C177" s="3" t="s">
        <v>458</v>
      </c>
      <c r="D177" s="24" t="s">
        <v>462</v>
      </c>
      <c r="E177" s="26" t="s">
        <v>254</v>
      </c>
      <c r="F177" s="21">
        <v>141244.35</v>
      </c>
      <c r="G177" s="14"/>
      <c r="H177" s="14"/>
    </row>
    <row r="178" spans="2:8" ht="15.75" customHeight="1" x14ac:dyDescent="0.25">
      <c r="B178" s="26" t="s">
        <v>409</v>
      </c>
      <c r="C178" s="3" t="s">
        <v>458</v>
      </c>
      <c r="D178" s="24" t="s">
        <v>462</v>
      </c>
      <c r="E178" s="26" t="s">
        <v>460</v>
      </c>
      <c r="F178" s="21">
        <v>146942.94</v>
      </c>
      <c r="G178" s="14"/>
      <c r="H178" s="14"/>
    </row>
    <row r="179" spans="2:8" ht="15.75" customHeight="1" x14ac:dyDescent="0.25">
      <c r="B179" s="26" t="s">
        <v>409</v>
      </c>
      <c r="C179" s="3" t="s">
        <v>458</v>
      </c>
      <c r="D179" s="24" t="s">
        <v>462</v>
      </c>
      <c r="E179" s="26" t="s">
        <v>288</v>
      </c>
      <c r="F179" s="21">
        <v>148436.79999999999</v>
      </c>
      <c r="G179" s="14">
        <f>SUM(F177:F179)</f>
        <v>436624.09</v>
      </c>
      <c r="H179" s="14"/>
    </row>
    <row r="180" spans="2:8" ht="39.75" customHeight="1" x14ac:dyDescent="0.25">
      <c r="B180" s="26" t="s">
        <v>445</v>
      </c>
      <c r="C180" s="3" t="s">
        <v>461</v>
      </c>
      <c r="D180" s="24" t="s">
        <v>464</v>
      </c>
      <c r="E180" s="26" t="s">
        <v>463</v>
      </c>
      <c r="F180" s="21">
        <v>740630.52</v>
      </c>
      <c r="G180" s="14"/>
      <c r="H180" s="14"/>
    </row>
    <row r="181" spans="2:8" ht="21" customHeight="1" x14ac:dyDescent="0.25">
      <c r="B181" s="26" t="s">
        <v>77</v>
      </c>
      <c r="C181" s="3" t="s">
        <v>17</v>
      </c>
      <c r="D181" s="24" t="s">
        <v>207</v>
      </c>
      <c r="E181" s="26" t="s">
        <v>58</v>
      </c>
      <c r="F181" s="21">
        <v>689646.86</v>
      </c>
      <c r="G181" s="14"/>
      <c r="H181" s="14"/>
    </row>
    <row r="182" spans="2:8" ht="30.75" customHeight="1" x14ac:dyDescent="0.25">
      <c r="B182" s="26" t="s">
        <v>521</v>
      </c>
      <c r="C182" s="3" t="s">
        <v>42</v>
      </c>
      <c r="D182" s="24" t="s">
        <v>353</v>
      </c>
      <c r="E182" s="26" t="s">
        <v>523</v>
      </c>
      <c r="F182" s="21">
        <v>990</v>
      </c>
      <c r="G182" s="14"/>
      <c r="H182" s="14"/>
    </row>
    <row r="183" spans="2:8" ht="30.75" customHeight="1" x14ac:dyDescent="0.25">
      <c r="B183" s="26" t="s">
        <v>549</v>
      </c>
      <c r="C183" s="3" t="s">
        <v>42</v>
      </c>
      <c r="D183" s="24" t="s">
        <v>353</v>
      </c>
      <c r="E183" s="26" t="s">
        <v>575</v>
      </c>
      <c r="F183" s="21">
        <v>2250</v>
      </c>
      <c r="G183" s="14">
        <f>+F183+F182</f>
        <v>3240</v>
      </c>
      <c r="H183" s="14"/>
    </row>
    <row r="184" spans="2:8" ht="31.5" customHeight="1" x14ac:dyDescent="0.25">
      <c r="B184" s="20" t="s">
        <v>309</v>
      </c>
      <c r="C184" s="4" t="s">
        <v>308</v>
      </c>
      <c r="D184" s="24" t="s">
        <v>333</v>
      </c>
      <c r="E184" s="20" t="s">
        <v>465</v>
      </c>
      <c r="F184" s="21">
        <v>65427</v>
      </c>
      <c r="G184" s="17"/>
      <c r="H184" s="17"/>
    </row>
    <row r="185" spans="2:8" ht="22.5" customHeight="1" x14ac:dyDescent="0.25">
      <c r="B185" s="20" t="s">
        <v>536</v>
      </c>
      <c r="C185" s="4" t="s">
        <v>18</v>
      </c>
      <c r="D185" s="24"/>
      <c r="E185" s="20" t="s">
        <v>80</v>
      </c>
      <c r="F185" s="21">
        <v>113000</v>
      </c>
      <c r="G185" s="17"/>
      <c r="H185" s="17"/>
    </row>
    <row r="186" spans="2:8" s="2" customFormat="1" ht="28.5" customHeight="1" x14ac:dyDescent="0.25">
      <c r="B186" s="20" t="s">
        <v>78</v>
      </c>
      <c r="C186" s="4" t="s">
        <v>388</v>
      </c>
      <c r="D186" s="24" t="s">
        <v>275</v>
      </c>
      <c r="E186" s="20" t="s">
        <v>79</v>
      </c>
      <c r="F186" s="21">
        <v>73450</v>
      </c>
      <c r="G186" s="17"/>
      <c r="H186" s="17"/>
    </row>
    <row r="187" spans="2:8" s="2" customFormat="1" ht="23.25" customHeight="1" x14ac:dyDescent="0.25">
      <c r="B187" s="20" t="s">
        <v>680</v>
      </c>
      <c r="C187" s="4" t="s">
        <v>678</v>
      </c>
      <c r="D187" s="24"/>
      <c r="E187" s="20" t="s">
        <v>679</v>
      </c>
      <c r="F187" s="21">
        <v>50000.639999999999</v>
      </c>
      <c r="G187" s="17"/>
      <c r="H187" s="17"/>
    </row>
    <row r="188" spans="2:8" s="2" customFormat="1" ht="20.25" customHeight="1" x14ac:dyDescent="0.25">
      <c r="B188" s="20" t="s">
        <v>411</v>
      </c>
      <c r="C188" s="4" t="s">
        <v>584</v>
      </c>
      <c r="D188" s="24" t="s">
        <v>585</v>
      </c>
      <c r="E188" s="20" t="s">
        <v>586</v>
      </c>
      <c r="F188" s="21">
        <v>226208</v>
      </c>
      <c r="G188" s="17"/>
      <c r="H188" s="17"/>
    </row>
    <row r="189" spans="2:8" x14ac:dyDescent="0.25">
      <c r="B189" s="26" t="s">
        <v>81</v>
      </c>
      <c r="C189" s="3" t="s">
        <v>19</v>
      </c>
      <c r="D189" s="24" t="s">
        <v>212</v>
      </c>
      <c r="E189" s="26" t="s">
        <v>82</v>
      </c>
      <c r="F189" s="21">
        <v>35400</v>
      </c>
      <c r="G189" s="14"/>
      <c r="H189" s="14"/>
    </row>
    <row r="190" spans="2:8" s="2" customFormat="1" ht="28.5" customHeight="1" x14ac:dyDescent="0.25">
      <c r="B190" s="20" t="s">
        <v>468</v>
      </c>
      <c r="C190" s="4" t="s">
        <v>466</v>
      </c>
      <c r="D190" s="24" t="s">
        <v>275</v>
      </c>
      <c r="E190" s="26" t="s">
        <v>341</v>
      </c>
      <c r="F190" s="21">
        <v>113000</v>
      </c>
      <c r="G190" s="17"/>
      <c r="H190" s="17"/>
    </row>
    <row r="191" spans="2:8" s="2" customFormat="1" ht="28.5" customHeight="1" x14ac:dyDescent="0.25">
      <c r="B191" s="20" t="s">
        <v>409</v>
      </c>
      <c r="C191" s="4" t="s">
        <v>466</v>
      </c>
      <c r="D191" s="24" t="s">
        <v>275</v>
      </c>
      <c r="E191" s="26" t="s">
        <v>467</v>
      </c>
      <c r="F191" s="21">
        <v>215466.09</v>
      </c>
      <c r="G191" s="17">
        <f>+F191+F190</f>
        <v>328466.08999999997</v>
      </c>
      <c r="H191" s="17"/>
    </row>
    <row r="192" spans="2:8" x14ac:dyDescent="0.25">
      <c r="B192" s="26" t="s">
        <v>153</v>
      </c>
      <c r="C192" s="3" t="s">
        <v>475</v>
      </c>
      <c r="D192" s="24"/>
      <c r="E192" s="26" t="s">
        <v>460</v>
      </c>
      <c r="F192" s="21">
        <v>121500</v>
      </c>
      <c r="G192" s="14"/>
      <c r="H192" s="14"/>
    </row>
    <row r="193" spans="2:8" ht="30" x14ac:dyDescent="0.25">
      <c r="B193" s="26" t="s">
        <v>57</v>
      </c>
      <c r="C193" s="3" t="s">
        <v>45</v>
      </c>
      <c r="D193" s="24" t="s">
        <v>186</v>
      </c>
      <c r="E193" s="26" t="s">
        <v>98</v>
      </c>
      <c r="F193" s="21">
        <v>270000</v>
      </c>
      <c r="G193" s="14"/>
      <c r="H193" s="14"/>
    </row>
    <row r="194" spans="2:8" s="2" customFormat="1" x14ac:dyDescent="0.25">
      <c r="B194" s="26" t="s">
        <v>471</v>
      </c>
      <c r="C194" s="3" t="s">
        <v>20</v>
      </c>
      <c r="D194" s="24" t="s">
        <v>473</v>
      </c>
      <c r="E194" s="26" t="s">
        <v>174</v>
      </c>
      <c r="F194" s="21">
        <v>101700</v>
      </c>
      <c r="G194" s="21"/>
      <c r="H194" s="21"/>
    </row>
    <row r="195" spans="2:8" s="2" customFormat="1" ht="45" x14ac:dyDescent="0.25">
      <c r="B195" s="26" t="s">
        <v>471</v>
      </c>
      <c r="C195" s="3" t="s">
        <v>20</v>
      </c>
      <c r="D195" s="24" t="s">
        <v>472</v>
      </c>
      <c r="E195" s="26" t="s">
        <v>469</v>
      </c>
      <c r="F195" s="21">
        <v>300365.62</v>
      </c>
      <c r="G195" s="21"/>
      <c r="H195" s="21"/>
    </row>
    <row r="196" spans="2:8" s="2" customFormat="1" x14ac:dyDescent="0.25">
      <c r="B196" s="26" t="s">
        <v>391</v>
      </c>
      <c r="C196" s="3" t="s">
        <v>20</v>
      </c>
      <c r="D196" s="24" t="s">
        <v>473</v>
      </c>
      <c r="E196" s="26" t="s">
        <v>470</v>
      </c>
      <c r="F196" s="21">
        <v>55293.5</v>
      </c>
      <c r="G196" s="21">
        <f>SUM(F194:F196)</f>
        <v>457359.12</v>
      </c>
      <c r="H196" s="21"/>
    </row>
    <row r="197" spans="2:8" s="2" customFormat="1" x14ac:dyDescent="0.25">
      <c r="B197" s="26" t="s">
        <v>391</v>
      </c>
      <c r="C197" s="3" t="s">
        <v>259</v>
      </c>
      <c r="D197" s="24" t="s">
        <v>299</v>
      </c>
      <c r="E197" s="26" t="s">
        <v>474</v>
      </c>
      <c r="F197" s="21">
        <v>43505</v>
      </c>
      <c r="G197" s="21"/>
      <c r="H197" s="21"/>
    </row>
    <row r="198" spans="2:8" ht="45" x14ac:dyDescent="0.25">
      <c r="B198" s="20" t="s">
        <v>100</v>
      </c>
      <c r="C198" s="4" t="s">
        <v>21</v>
      </c>
      <c r="D198" s="24" t="s">
        <v>260</v>
      </c>
      <c r="E198" s="26" t="s">
        <v>101</v>
      </c>
      <c r="F198" s="21">
        <v>53100</v>
      </c>
      <c r="G198" s="21"/>
      <c r="H198" s="21"/>
    </row>
    <row r="199" spans="2:8" x14ac:dyDescent="0.25">
      <c r="B199" s="26" t="s">
        <v>102</v>
      </c>
      <c r="C199" s="3" t="s">
        <v>22</v>
      </c>
      <c r="D199" s="24" t="s">
        <v>209</v>
      </c>
      <c r="E199" s="26" t="s">
        <v>134</v>
      </c>
      <c r="F199" s="21">
        <v>58800</v>
      </c>
      <c r="G199" s="21"/>
      <c r="H199" s="21"/>
    </row>
    <row r="200" spans="2:8" x14ac:dyDescent="0.25">
      <c r="B200" s="13" t="s">
        <v>149</v>
      </c>
      <c r="C200" s="3" t="s">
        <v>40</v>
      </c>
      <c r="D200" s="24" t="s">
        <v>210</v>
      </c>
      <c r="E200" s="26" t="s">
        <v>105</v>
      </c>
      <c r="F200" s="21">
        <v>4576</v>
      </c>
      <c r="G200" s="21"/>
      <c r="H200" s="21"/>
    </row>
    <row r="201" spans="2:8" x14ac:dyDescent="0.25">
      <c r="B201" s="13" t="s">
        <v>245</v>
      </c>
      <c r="C201" s="3" t="s">
        <v>40</v>
      </c>
      <c r="D201" s="24" t="s">
        <v>477</v>
      </c>
      <c r="E201" s="26" t="s">
        <v>72</v>
      </c>
      <c r="F201" s="21">
        <v>49884.98</v>
      </c>
      <c r="G201" s="21"/>
      <c r="H201" s="21"/>
    </row>
    <row r="202" spans="2:8" x14ac:dyDescent="0.25">
      <c r="B202" s="13" t="s">
        <v>246</v>
      </c>
      <c r="C202" s="3" t="s">
        <v>40</v>
      </c>
      <c r="D202" s="24" t="s">
        <v>477</v>
      </c>
      <c r="E202" s="26" t="s">
        <v>261</v>
      </c>
      <c r="F202" s="21">
        <v>93132.34</v>
      </c>
      <c r="G202" s="21"/>
      <c r="H202" s="21"/>
    </row>
    <row r="203" spans="2:8" x14ac:dyDescent="0.25">
      <c r="B203" s="13" t="s">
        <v>521</v>
      </c>
      <c r="C203" s="3" t="s">
        <v>40</v>
      </c>
      <c r="D203" s="24" t="s">
        <v>477</v>
      </c>
      <c r="E203" s="26" t="s">
        <v>476</v>
      </c>
      <c r="F203" s="21">
        <v>112783</v>
      </c>
      <c r="G203" s="21"/>
      <c r="H203" s="21"/>
    </row>
    <row r="204" spans="2:8" x14ac:dyDescent="0.25">
      <c r="B204" s="13" t="s">
        <v>521</v>
      </c>
      <c r="C204" s="3" t="s">
        <v>40</v>
      </c>
      <c r="D204" s="24" t="s">
        <v>477</v>
      </c>
      <c r="E204" s="26" t="s">
        <v>537</v>
      </c>
      <c r="F204" s="21">
        <v>24069</v>
      </c>
      <c r="G204" s="21"/>
      <c r="H204" s="21"/>
    </row>
    <row r="205" spans="2:8" x14ac:dyDescent="0.25">
      <c r="B205" s="13" t="s">
        <v>521</v>
      </c>
      <c r="C205" s="3" t="s">
        <v>40</v>
      </c>
      <c r="D205" s="24" t="s">
        <v>477</v>
      </c>
      <c r="E205" s="26" t="s">
        <v>653</v>
      </c>
      <c r="F205" s="21">
        <v>59494.5</v>
      </c>
      <c r="G205" s="21">
        <f>SUM(F200:F205)</f>
        <v>343939.82</v>
      </c>
      <c r="H205" s="21"/>
    </row>
    <row r="206" spans="2:8" x14ac:dyDescent="0.25">
      <c r="B206" s="26" t="s">
        <v>162</v>
      </c>
      <c r="C206" s="3" t="s">
        <v>161</v>
      </c>
      <c r="D206" s="24"/>
      <c r="E206" s="26" t="s">
        <v>537</v>
      </c>
      <c r="F206" s="21">
        <v>73450</v>
      </c>
      <c r="G206" s="21"/>
      <c r="H206" s="21"/>
    </row>
    <row r="207" spans="2:8" ht="20.25" customHeight="1" x14ac:dyDescent="0.25">
      <c r="B207" s="26" t="s">
        <v>103</v>
      </c>
      <c r="C207" s="3" t="s">
        <v>23</v>
      </c>
      <c r="D207" s="24" t="s">
        <v>210</v>
      </c>
      <c r="E207" s="26" t="s">
        <v>97</v>
      </c>
      <c r="F207" s="21">
        <v>155883.9</v>
      </c>
      <c r="G207" s="21"/>
      <c r="H207" s="21"/>
    </row>
    <row r="208" spans="2:8" x14ac:dyDescent="0.25">
      <c r="B208" s="26" t="s">
        <v>292</v>
      </c>
      <c r="C208" s="3" t="s">
        <v>300</v>
      </c>
      <c r="D208" s="24" t="s">
        <v>294</v>
      </c>
      <c r="E208" s="26" t="s">
        <v>301</v>
      </c>
      <c r="F208" s="21">
        <v>271530</v>
      </c>
      <c r="G208" s="21"/>
      <c r="H208" s="21"/>
    </row>
    <row r="209" spans="2:8" ht="43.5" customHeight="1" x14ac:dyDescent="0.25">
      <c r="B209" s="20" t="s">
        <v>104</v>
      </c>
      <c r="C209" s="4" t="s">
        <v>24</v>
      </c>
      <c r="D209" s="24" t="s">
        <v>187</v>
      </c>
      <c r="E209" s="26" t="s">
        <v>106</v>
      </c>
      <c r="F209" s="21">
        <v>78015.38</v>
      </c>
      <c r="G209" s="21"/>
      <c r="H209" s="21"/>
    </row>
    <row r="210" spans="2:8" x14ac:dyDescent="0.25">
      <c r="B210" s="26" t="s">
        <v>137</v>
      </c>
      <c r="C210" s="3" t="s">
        <v>38</v>
      </c>
      <c r="D210" s="24" t="s">
        <v>211</v>
      </c>
      <c r="E210" s="26" t="s">
        <v>136</v>
      </c>
      <c r="F210" s="21">
        <v>64900</v>
      </c>
      <c r="G210" s="21" t="s">
        <v>278</v>
      </c>
      <c r="H210" s="21" t="s">
        <v>278</v>
      </c>
    </row>
    <row r="211" spans="2:8" x14ac:dyDescent="0.25">
      <c r="B211" s="26" t="s">
        <v>270</v>
      </c>
      <c r="C211" s="3" t="s">
        <v>654</v>
      </c>
      <c r="D211" s="24"/>
      <c r="E211" s="26" t="s">
        <v>655</v>
      </c>
      <c r="F211" s="21">
        <v>189135.63</v>
      </c>
      <c r="G211" s="21"/>
      <c r="H211" s="21"/>
    </row>
    <row r="212" spans="2:8" x14ac:dyDescent="0.25">
      <c r="B212" s="26" t="s">
        <v>108</v>
      </c>
      <c r="C212" s="3" t="s">
        <v>25</v>
      </c>
      <c r="D212" s="24" t="s">
        <v>212</v>
      </c>
      <c r="E212" s="26" t="s">
        <v>107</v>
      </c>
      <c r="F212" s="21">
        <v>34500</v>
      </c>
      <c r="G212" s="21"/>
      <c r="H212" s="21"/>
    </row>
    <row r="213" spans="2:8" ht="18.75" customHeight="1" x14ac:dyDescent="0.25">
      <c r="B213" s="20" t="s">
        <v>112</v>
      </c>
      <c r="C213" s="4" t="s">
        <v>111</v>
      </c>
      <c r="D213" s="24" t="s">
        <v>58</v>
      </c>
      <c r="E213" s="26" t="s">
        <v>113</v>
      </c>
      <c r="F213" s="21">
        <v>7650</v>
      </c>
      <c r="G213" s="17"/>
      <c r="H213" s="17"/>
    </row>
    <row r="214" spans="2:8" ht="18.75" customHeight="1" x14ac:dyDescent="0.25">
      <c r="B214" s="20" t="s">
        <v>656</v>
      </c>
      <c r="C214" s="4" t="s">
        <v>657</v>
      </c>
      <c r="D214" s="24"/>
      <c r="E214" s="26" t="s">
        <v>658</v>
      </c>
      <c r="F214" s="21">
        <v>135000</v>
      </c>
      <c r="G214" s="17"/>
      <c r="H214" s="17"/>
    </row>
    <row r="215" spans="2:8" ht="18" customHeight="1" x14ac:dyDescent="0.25">
      <c r="B215" s="26" t="s">
        <v>110</v>
      </c>
      <c r="C215" s="3" t="s">
        <v>26</v>
      </c>
      <c r="D215" s="24" t="s">
        <v>213</v>
      </c>
      <c r="E215" s="26" t="s">
        <v>109</v>
      </c>
      <c r="F215" s="21">
        <v>30090</v>
      </c>
      <c r="G215" s="14"/>
      <c r="H215" s="14"/>
    </row>
    <row r="216" spans="2:8" ht="32.25" customHeight="1" x14ac:dyDescent="0.25">
      <c r="B216" s="26" t="s">
        <v>317</v>
      </c>
      <c r="C216" s="3" t="s">
        <v>334</v>
      </c>
      <c r="D216" s="24" t="s">
        <v>336</v>
      </c>
      <c r="E216" s="26" t="s">
        <v>335</v>
      </c>
      <c r="F216" s="21">
        <v>282500</v>
      </c>
      <c r="G216" s="21"/>
      <c r="H216" s="21"/>
    </row>
    <row r="217" spans="2:8" ht="45" x14ac:dyDescent="0.25">
      <c r="B217" s="26" t="s">
        <v>78</v>
      </c>
      <c r="C217" s="3" t="s">
        <v>48</v>
      </c>
      <c r="D217" s="24" t="s">
        <v>188</v>
      </c>
      <c r="E217" s="26" t="s">
        <v>115</v>
      </c>
      <c r="F217" s="21">
        <v>95226</v>
      </c>
      <c r="G217" s="14"/>
      <c r="H217" s="14"/>
    </row>
    <row r="218" spans="2:8" x14ac:dyDescent="0.25">
      <c r="B218" s="26" t="s">
        <v>319</v>
      </c>
      <c r="C218" s="3" t="s">
        <v>48</v>
      </c>
      <c r="D218" s="24" t="s">
        <v>339</v>
      </c>
      <c r="E218" s="26" t="s">
        <v>337</v>
      </c>
      <c r="F218" s="21">
        <v>7314.8</v>
      </c>
      <c r="G218" s="14"/>
      <c r="H218" s="14"/>
    </row>
    <row r="219" spans="2:8" ht="21.75" customHeight="1" x14ac:dyDescent="0.25">
      <c r="B219" s="26" t="s">
        <v>340</v>
      </c>
      <c r="C219" s="3" t="s">
        <v>48</v>
      </c>
      <c r="D219" s="24" t="s">
        <v>339</v>
      </c>
      <c r="E219" s="26" t="s">
        <v>350</v>
      </c>
      <c r="F219" s="21">
        <v>288906</v>
      </c>
      <c r="G219" s="21"/>
      <c r="H219" s="14"/>
    </row>
    <row r="220" spans="2:8" ht="36" customHeight="1" x14ac:dyDescent="0.25">
      <c r="B220" s="26" t="s">
        <v>596</v>
      </c>
      <c r="C220" s="3" t="s">
        <v>48</v>
      </c>
      <c r="D220" s="24" t="s">
        <v>687</v>
      </c>
      <c r="E220" s="26" t="s">
        <v>660</v>
      </c>
      <c r="F220" s="21">
        <v>1798960</v>
      </c>
      <c r="G220" s="21"/>
      <c r="H220" s="14"/>
    </row>
    <row r="221" spans="2:8" ht="39" customHeight="1" x14ac:dyDescent="0.25">
      <c r="B221" s="26" t="s">
        <v>596</v>
      </c>
      <c r="C221" s="3" t="s">
        <v>48</v>
      </c>
      <c r="D221" s="24" t="s">
        <v>687</v>
      </c>
      <c r="E221" s="26" t="s">
        <v>660</v>
      </c>
      <c r="F221" s="21">
        <v>1798960</v>
      </c>
      <c r="G221" s="21"/>
      <c r="H221" s="14"/>
    </row>
    <row r="222" spans="2:8" ht="39" customHeight="1" x14ac:dyDescent="0.25">
      <c r="B222" s="26" t="s">
        <v>596</v>
      </c>
      <c r="C222" s="3" t="s">
        <v>48</v>
      </c>
      <c r="D222" s="24" t="s">
        <v>687</v>
      </c>
      <c r="E222" s="26" t="s">
        <v>660</v>
      </c>
      <c r="F222" s="21">
        <v>1798960</v>
      </c>
      <c r="G222" s="21">
        <f>SUM(F217:F222)</f>
        <v>5788326.7999999998</v>
      </c>
      <c r="H222" s="14"/>
    </row>
    <row r="223" spans="2:8" ht="21.75" customHeight="1" x14ac:dyDescent="0.25">
      <c r="B223" s="26" t="s">
        <v>400</v>
      </c>
      <c r="C223" s="3" t="s">
        <v>659</v>
      </c>
      <c r="D223" s="24"/>
      <c r="E223" s="26" t="s">
        <v>156</v>
      </c>
      <c r="F223" s="21">
        <v>135000</v>
      </c>
      <c r="G223" s="21"/>
      <c r="H223" s="14"/>
    </row>
    <row r="224" spans="2:8" ht="29.25" customHeight="1" x14ac:dyDescent="0.25">
      <c r="B224" s="26" t="s">
        <v>484</v>
      </c>
      <c r="C224" s="3" t="s">
        <v>482</v>
      </c>
      <c r="D224" s="24" t="s">
        <v>487</v>
      </c>
      <c r="E224" s="26" t="s">
        <v>483</v>
      </c>
      <c r="F224" s="21">
        <v>195015.4</v>
      </c>
      <c r="G224" s="21"/>
      <c r="H224" s="14"/>
    </row>
    <row r="225" spans="2:8" x14ac:dyDescent="0.25">
      <c r="B225" s="26" t="s">
        <v>114</v>
      </c>
      <c r="C225" s="3" t="s">
        <v>27</v>
      </c>
      <c r="D225" s="24"/>
      <c r="E225" s="26" t="s">
        <v>214</v>
      </c>
      <c r="F225" s="21">
        <v>7080</v>
      </c>
      <c r="G225" s="14"/>
      <c r="H225" s="14"/>
    </row>
    <row r="226" spans="2:8" x14ac:dyDescent="0.25">
      <c r="B226" s="26" t="s">
        <v>116</v>
      </c>
      <c r="C226" s="3" t="s">
        <v>28</v>
      </c>
      <c r="D226" s="24" t="s">
        <v>215</v>
      </c>
      <c r="E226" s="26" t="s">
        <v>138</v>
      </c>
      <c r="F226" s="21">
        <v>27440</v>
      </c>
      <c r="G226" s="14"/>
      <c r="H226" s="14"/>
    </row>
    <row r="227" spans="2:8" x14ac:dyDescent="0.25">
      <c r="B227" s="26" t="s">
        <v>373</v>
      </c>
      <c r="C227" s="3" t="s">
        <v>478</v>
      </c>
      <c r="D227" s="24" t="s">
        <v>285</v>
      </c>
      <c r="E227" s="26" t="s">
        <v>479</v>
      </c>
      <c r="F227" s="21">
        <v>256284</v>
      </c>
      <c r="G227" s="14"/>
      <c r="H227" s="14"/>
    </row>
    <row r="228" spans="2:8" x14ac:dyDescent="0.25">
      <c r="B228" s="26" t="s">
        <v>481</v>
      </c>
      <c r="C228" s="3" t="s">
        <v>478</v>
      </c>
      <c r="D228" s="24" t="s">
        <v>285</v>
      </c>
      <c r="E228" s="26" t="s">
        <v>480</v>
      </c>
      <c r="F228" s="21">
        <v>341034</v>
      </c>
      <c r="G228" s="14">
        <f>+F228+F227</f>
        <v>597318</v>
      </c>
      <c r="H228" s="14"/>
    </row>
    <row r="229" spans="2:8" x14ac:dyDescent="0.25">
      <c r="B229" s="26" t="s">
        <v>145</v>
      </c>
      <c r="C229" s="3" t="s">
        <v>144</v>
      </c>
      <c r="D229" s="24" t="s">
        <v>212</v>
      </c>
      <c r="E229" s="26" t="s">
        <v>128</v>
      </c>
      <c r="F229" s="21">
        <v>8000</v>
      </c>
      <c r="G229" s="14"/>
      <c r="H229" s="14"/>
    </row>
    <row r="230" spans="2:8" x14ac:dyDescent="0.25">
      <c r="B230" s="26" t="s">
        <v>429</v>
      </c>
      <c r="C230" s="3" t="s">
        <v>485</v>
      </c>
      <c r="D230" s="24" t="s">
        <v>486</v>
      </c>
      <c r="E230" s="26" t="s">
        <v>661</v>
      </c>
      <c r="F230" s="21">
        <v>106191</v>
      </c>
      <c r="G230" s="14"/>
      <c r="H230" s="14"/>
    </row>
    <row r="231" spans="2:8" x14ac:dyDescent="0.25">
      <c r="B231" s="26" t="s">
        <v>117</v>
      </c>
      <c r="C231" s="3" t="s">
        <v>29</v>
      </c>
      <c r="D231" s="24" t="s">
        <v>220</v>
      </c>
      <c r="E231" s="26" t="s">
        <v>118</v>
      </c>
      <c r="F231" s="21">
        <v>28269.51</v>
      </c>
      <c r="G231" s="14"/>
      <c r="H231" s="14"/>
    </row>
    <row r="232" spans="2:8" ht="27" customHeight="1" x14ac:dyDescent="0.25">
      <c r="B232" s="26" t="s">
        <v>158</v>
      </c>
      <c r="C232" s="3" t="s">
        <v>163</v>
      </c>
      <c r="D232" s="24" t="s">
        <v>190</v>
      </c>
      <c r="E232" s="26" t="s">
        <v>164</v>
      </c>
      <c r="F232" s="21">
        <v>45762.71</v>
      </c>
      <c r="G232" s="14"/>
      <c r="H232" s="14"/>
    </row>
    <row r="233" spans="2:8" ht="29.25" customHeight="1" x14ac:dyDescent="0.25">
      <c r="B233" s="26" t="s">
        <v>276</v>
      </c>
      <c r="C233" s="3" t="s">
        <v>279</v>
      </c>
      <c r="D233" s="24" t="s">
        <v>281</v>
      </c>
      <c r="E233" s="26" t="s">
        <v>280</v>
      </c>
      <c r="F233" s="21">
        <v>2169347.87</v>
      </c>
      <c r="G233" s="14"/>
      <c r="H233" s="14"/>
    </row>
    <row r="234" spans="2:8" x14ac:dyDescent="0.25">
      <c r="B234" s="26" t="s">
        <v>119</v>
      </c>
      <c r="C234" s="3" t="s">
        <v>30</v>
      </c>
      <c r="D234" s="24" t="s">
        <v>216</v>
      </c>
      <c r="E234" s="26" t="s">
        <v>140</v>
      </c>
      <c r="F234" s="21">
        <v>1999.95</v>
      </c>
      <c r="G234" s="14"/>
      <c r="H234" s="14"/>
    </row>
    <row r="235" spans="2:8" x14ac:dyDescent="0.25">
      <c r="B235" s="26" t="s">
        <v>124</v>
      </c>
      <c r="C235" s="3" t="s">
        <v>31</v>
      </c>
      <c r="D235" s="24" t="s">
        <v>217</v>
      </c>
      <c r="E235" s="26" t="s">
        <v>139</v>
      </c>
      <c r="F235" s="21">
        <v>24875</v>
      </c>
      <c r="G235" s="14"/>
      <c r="H235" s="14"/>
    </row>
    <row r="236" spans="2:8" x14ac:dyDescent="0.25">
      <c r="B236" s="26" t="s">
        <v>361</v>
      </c>
      <c r="C236" s="3" t="s">
        <v>488</v>
      </c>
      <c r="D236" s="24" t="s">
        <v>302</v>
      </c>
      <c r="E236" s="26" t="s">
        <v>489</v>
      </c>
      <c r="F236" s="21">
        <v>91377.45</v>
      </c>
      <c r="G236" s="14"/>
      <c r="H236" s="14"/>
    </row>
    <row r="237" spans="2:8" x14ac:dyDescent="0.25">
      <c r="B237" s="26" t="s">
        <v>361</v>
      </c>
      <c r="C237" s="3" t="s">
        <v>488</v>
      </c>
      <c r="D237" s="24" t="s">
        <v>302</v>
      </c>
      <c r="E237" s="26" t="s">
        <v>490</v>
      </c>
      <c r="F237" s="21">
        <v>137066.17000000001</v>
      </c>
      <c r="G237" s="14"/>
      <c r="H237" s="14"/>
    </row>
    <row r="238" spans="2:8" x14ac:dyDescent="0.25">
      <c r="B238" s="26" t="s">
        <v>361</v>
      </c>
      <c r="C238" s="3" t="s">
        <v>488</v>
      </c>
      <c r="D238" s="24" t="s">
        <v>302</v>
      </c>
      <c r="E238" s="26" t="s">
        <v>491</v>
      </c>
      <c r="F238" s="21">
        <v>165262.5</v>
      </c>
      <c r="G238" s="14">
        <f>SUM(F236:F238)</f>
        <v>393706.12</v>
      </c>
      <c r="H238" s="14"/>
    </row>
    <row r="239" spans="2:8" x14ac:dyDescent="0.25">
      <c r="B239" s="20" t="s">
        <v>122</v>
      </c>
      <c r="C239" s="4" t="s">
        <v>150</v>
      </c>
      <c r="D239" s="24" t="s">
        <v>218</v>
      </c>
      <c r="E239" s="26" t="s">
        <v>219</v>
      </c>
      <c r="F239" s="21">
        <v>147500</v>
      </c>
      <c r="G239" s="17"/>
      <c r="H239" s="17"/>
    </row>
    <row r="240" spans="2:8" ht="32.25" customHeight="1" x14ac:dyDescent="0.25">
      <c r="B240" s="20" t="s">
        <v>54</v>
      </c>
      <c r="C240" s="4" t="s">
        <v>150</v>
      </c>
      <c r="D240" s="24" t="s">
        <v>191</v>
      </c>
      <c r="E240" s="20" t="s">
        <v>123</v>
      </c>
      <c r="F240" s="21">
        <v>226000</v>
      </c>
      <c r="G240" s="21">
        <f>+F240+F239</f>
        <v>373500</v>
      </c>
      <c r="H240" s="21"/>
    </row>
    <row r="241" spans="1:8" ht="29.25" customHeight="1" x14ac:dyDescent="0.25">
      <c r="B241" s="20" t="s">
        <v>423</v>
      </c>
      <c r="C241" s="4" t="s">
        <v>496</v>
      </c>
      <c r="D241" s="24" t="s">
        <v>497</v>
      </c>
      <c r="E241" s="20" t="s">
        <v>63</v>
      </c>
      <c r="F241" s="21">
        <v>213750</v>
      </c>
      <c r="G241" s="21"/>
      <c r="H241" s="21"/>
    </row>
    <row r="242" spans="1:8" ht="45.75" customHeight="1" x14ac:dyDescent="0.25">
      <c r="B242" s="26" t="s">
        <v>120</v>
      </c>
      <c r="C242" s="3" t="s">
        <v>49</v>
      </c>
      <c r="D242" s="24" t="s">
        <v>192</v>
      </c>
      <c r="E242" s="26" t="s">
        <v>121</v>
      </c>
      <c r="F242" s="21">
        <v>339000</v>
      </c>
      <c r="G242" s="14"/>
      <c r="H242" s="14"/>
    </row>
    <row r="243" spans="1:8" x14ac:dyDescent="0.25">
      <c r="B243" s="26" t="s">
        <v>289</v>
      </c>
      <c r="C243" s="3" t="s">
        <v>577</v>
      </c>
      <c r="D243" s="24" t="s">
        <v>302</v>
      </c>
      <c r="E243" s="26" t="s">
        <v>303</v>
      </c>
      <c r="F243" s="21">
        <v>254250</v>
      </c>
      <c r="G243" s="14"/>
      <c r="H243" s="14"/>
    </row>
    <row r="244" spans="1:8" x14ac:dyDescent="0.25">
      <c r="B244" s="26" t="s">
        <v>304</v>
      </c>
      <c r="C244" s="3" t="s">
        <v>310</v>
      </c>
      <c r="D244" s="24" t="s">
        <v>302</v>
      </c>
      <c r="E244" s="26" t="s">
        <v>311</v>
      </c>
      <c r="F244" s="21">
        <v>339000</v>
      </c>
      <c r="G244" s="14"/>
      <c r="H244" s="14"/>
    </row>
    <row r="245" spans="1:8" x14ac:dyDescent="0.25">
      <c r="B245" s="26" t="s">
        <v>304</v>
      </c>
      <c r="C245" s="3" t="s">
        <v>310</v>
      </c>
      <c r="D245" s="24" t="s">
        <v>302</v>
      </c>
      <c r="E245" s="26" t="s">
        <v>312</v>
      </c>
      <c r="F245" s="21">
        <v>113000</v>
      </c>
      <c r="G245" s="14">
        <f>+F245+F244</f>
        <v>452000</v>
      </c>
      <c r="H245" s="14"/>
    </row>
    <row r="246" spans="1:8" x14ac:dyDescent="0.25">
      <c r="B246" s="26" t="s">
        <v>304</v>
      </c>
      <c r="C246" s="3" t="s">
        <v>662</v>
      </c>
      <c r="D246" s="24" t="s">
        <v>302</v>
      </c>
      <c r="E246" s="26" t="s">
        <v>277</v>
      </c>
      <c r="F246" s="21">
        <v>113000</v>
      </c>
      <c r="G246" s="14"/>
      <c r="H246" s="14"/>
    </row>
    <row r="247" spans="1:8" x14ac:dyDescent="0.25">
      <c r="B247" s="26" t="s">
        <v>495</v>
      </c>
      <c r="C247" s="3" t="s">
        <v>492</v>
      </c>
      <c r="D247" s="24" t="s">
        <v>302</v>
      </c>
      <c r="E247" s="26" t="s">
        <v>494</v>
      </c>
      <c r="F247" s="21">
        <v>359340</v>
      </c>
      <c r="G247" s="14"/>
      <c r="H247" s="14"/>
    </row>
    <row r="248" spans="1:8" x14ac:dyDescent="0.25">
      <c r="B248" s="26" t="s">
        <v>579</v>
      </c>
      <c r="C248" s="3" t="s">
        <v>578</v>
      </c>
      <c r="D248" s="24"/>
      <c r="E248" s="26" t="s">
        <v>318</v>
      </c>
      <c r="F248" s="21">
        <v>150516</v>
      </c>
      <c r="G248" s="14"/>
      <c r="H248" s="14"/>
    </row>
    <row r="249" spans="1:8" x14ac:dyDescent="0.25">
      <c r="B249" s="26" t="s">
        <v>340</v>
      </c>
      <c r="C249" s="3" t="s">
        <v>493</v>
      </c>
      <c r="D249" s="24" t="s">
        <v>302</v>
      </c>
      <c r="E249" s="26" t="s">
        <v>338</v>
      </c>
      <c r="F249" s="21">
        <v>45200</v>
      </c>
      <c r="G249" s="14"/>
      <c r="H249" s="14"/>
    </row>
    <row r="250" spans="1:8" ht="45" x14ac:dyDescent="0.25">
      <c r="B250" s="26" t="s">
        <v>54</v>
      </c>
      <c r="C250" s="3" t="s">
        <v>43</v>
      </c>
      <c r="D250" s="24" t="s">
        <v>193</v>
      </c>
      <c r="E250" s="26" t="s">
        <v>126</v>
      </c>
      <c r="F250" s="21">
        <v>84750</v>
      </c>
      <c r="G250" s="14"/>
      <c r="H250" s="14"/>
    </row>
    <row r="251" spans="1:8" x14ac:dyDescent="0.25">
      <c r="B251" s="26" t="s">
        <v>127</v>
      </c>
      <c r="C251" s="3" t="s">
        <v>32</v>
      </c>
      <c r="D251" s="24" t="s">
        <v>221</v>
      </c>
      <c r="E251" s="26" t="s">
        <v>141</v>
      </c>
      <c r="F251" s="21">
        <v>51975</v>
      </c>
      <c r="G251" s="14"/>
      <c r="H251" s="14"/>
    </row>
    <row r="252" spans="1:8" x14ac:dyDescent="0.25">
      <c r="B252" s="26" t="s">
        <v>127</v>
      </c>
      <c r="C252" s="3" t="s">
        <v>32</v>
      </c>
      <c r="D252" s="24" t="s">
        <v>221</v>
      </c>
      <c r="E252" s="26" t="s">
        <v>142</v>
      </c>
      <c r="F252" s="21">
        <v>51975</v>
      </c>
      <c r="G252" s="14"/>
      <c r="H252" s="14"/>
    </row>
    <row r="253" spans="1:8" x14ac:dyDescent="0.25">
      <c r="B253" s="26" t="s">
        <v>127</v>
      </c>
      <c r="C253" s="3" t="s">
        <v>32</v>
      </c>
      <c r="D253" s="24" t="s">
        <v>221</v>
      </c>
      <c r="E253" s="26" t="s">
        <v>143</v>
      </c>
      <c r="F253" s="21">
        <v>51975</v>
      </c>
      <c r="G253" s="14">
        <f>SUM(F251:F253)</f>
        <v>155925</v>
      </c>
      <c r="H253" s="14"/>
    </row>
    <row r="254" spans="1:8" x14ac:dyDescent="0.25">
      <c r="B254" s="26" t="s">
        <v>682</v>
      </c>
      <c r="C254" s="3" t="s">
        <v>681</v>
      </c>
      <c r="D254" s="24"/>
      <c r="E254" s="26" t="s">
        <v>99</v>
      </c>
      <c r="F254" s="21">
        <v>103960</v>
      </c>
      <c r="G254" s="14"/>
      <c r="H254" s="14"/>
    </row>
    <row r="255" spans="1:8" ht="17.25" customHeight="1" x14ac:dyDescent="0.25">
      <c r="A255" s="1">
        <v>1</v>
      </c>
      <c r="B255" s="20" t="s">
        <v>165</v>
      </c>
      <c r="C255" s="3" t="s">
        <v>33</v>
      </c>
      <c r="D255" s="24" t="s">
        <v>210</v>
      </c>
      <c r="E255" s="26" t="s">
        <v>175</v>
      </c>
      <c r="F255" s="21">
        <v>29677</v>
      </c>
      <c r="G255" s="22"/>
      <c r="H255" s="22"/>
    </row>
    <row r="256" spans="1:8" ht="17.25" customHeight="1" x14ac:dyDescent="0.25">
      <c r="A256" s="1">
        <v>2</v>
      </c>
      <c r="B256" s="26" t="s">
        <v>411</v>
      </c>
      <c r="C256" s="3" t="s">
        <v>33</v>
      </c>
      <c r="D256" s="24" t="s">
        <v>210</v>
      </c>
      <c r="E256" s="26" t="s">
        <v>498</v>
      </c>
      <c r="F256" s="21">
        <v>18532</v>
      </c>
      <c r="G256" s="22"/>
      <c r="H256" s="22"/>
    </row>
    <row r="257" spans="1:8" ht="17.25" customHeight="1" x14ac:dyDescent="0.25">
      <c r="A257" s="1">
        <v>3</v>
      </c>
      <c r="B257" s="26" t="s">
        <v>411</v>
      </c>
      <c r="C257" s="3" t="s">
        <v>33</v>
      </c>
      <c r="D257" s="24" t="s">
        <v>210</v>
      </c>
      <c r="E257" s="26" t="s">
        <v>500</v>
      </c>
      <c r="F257" s="21">
        <v>13531.75</v>
      </c>
      <c r="G257" s="22"/>
      <c r="H257" s="22"/>
    </row>
    <row r="258" spans="1:8" ht="17.25" customHeight="1" x14ac:dyDescent="0.25">
      <c r="A258" s="1">
        <v>4</v>
      </c>
      <c r="B258" s="26" t="s">
        <v>411</v>
      </c>
      <c r="C258" s="3" t="s">
        <v>33</v>
      </c>
      <c r="D258" s="24" t="s">
        <v>210</v>
      </c>
      <c r="E258" s="26" t="s">
        <v>499</v>
      </c>
      <c r="F258" s="21">
        <v>55313.5</v>
      </c>
      <c r="G258" s="22"/>
      <c r="H258" s="22"/>
    </row>
    <row r="259" spans="1:8" ht="17.25" customHeight="1" x14ac:dyDescent="0.25">
      <c r="A259" s="1">
        <v>5</v>
      </c>
      <c r="B259" s="26" t="s">
        <v>411</v>
      </c>
      <c r="C259" s="3" t="s">
        <v>33</v>
      </c>
      <c r="D259" s="24" t="s">
        <v>210</v>
      </c>
      <c r="E259" s="26" t="s">
        <v>501</v>
      </c>
      <c r="F259" s="21">
        <v>16498</v>
      </c>
      <c r="G259" s="22"/>
      <c r="H259" s="22"/>
    </row>
    <row r="260" spans="1:8" ht="17.25" customHeight="1" x14ac:dyDescent="0.25">
      <c r="A260" s="1">
        <v>6</v>
      </c>
      <c r="B260" s="26" t="s">
        <v>411</v>
      </c>
      <c r="C260" s="3" t="s">
        <v>33</v>
      </c>
      <c r="D260" s="24" t="s">
        <v>210</v>
      </c>
      <c r="E260" s="26" t="s">
        <v>503</v>
      </c>
      <c r="F260" s="21">
        <v>38533</v>
      </c>
      <c r="G260" s="22"/>
      <c r="H260" s="22"/>
    </row>
    <row r="261" spans="1:8" ht="17.25" customHeight="1" x14ac:dyDescent="0.25">
      <c r="A261" s="1">
        <v>7</v>
      </c>
      <c r="B261" s="26" t="s">
        <v>411</v>
      </c>
      <c r="C261" s="3" t="s">
        <v>33</v>
      </c>
      <c r="D261" s="24" t="s">
        <v>210</v>
      </c>
      <c r="E261" s="26" t="s">
        <v>502</v>
      </c>
      <c r="F261" s="21">
        <v>6780</v>
      </c>
      <c r="G261" s="22"/>
      <c r="H261" s="22"/>
    </row>
    <row r="262" spans="1:8" ht="17.25" customHeight="1" x14ac:dyDescent="0.25">
      <c r="A262" s="1">
        <v>8</v>
      </c>
      <c r="B262" s="26" t="s">
        <v>411</v>
      </c>
      <c r="C262" s="3" t="s">
        <v>33</v>
      </c>
      <c r="D262" s="24" t="s">
        <v>210</v>
      </c>
      <c r="E262" s="26" t="s">
        <v>504</v>
      </c>
      <c r="F262" s="21">
        <v>19888</v>
      </c>
      <c r="G262" s="22"/>
      <c r="H262" s="22"/>
    </row>
    <row r="263" spans="1:8" ht="17.25" customHeight="1" x14ac:dyDescent="0.25">
      <c r="A263" s="1">
        <v>9</v>
      </c>
      <c r="B263" s="26" t="s">
        <v>411</v>
      </c>
      <c r="C263" s="3" t="s">
        <v>33</v>
      </c>
      <c r="D263" s="24" t="s">
        <v>210</v>
      </c>
      <c r="E263" s="26" t="s">
        <v>538</v>
      </c>
      <c r="F263" s="21">
        <v>23667.77</v>
      </c>
      <c r="G263" s="22"/>
      <c r="H263" s="22"/>
    </row>
    <row r="264" spans="1:8" ht="17.25" customHeight="1" x14ac:dyDescent="0.25">
      <c r="A264" s="1">
        <v>10</v>
      </c>
      <c r="B264" s="26" t="s">
        <v>596</v>
      </c>
      <c r="C264" s="3" t="s">
        <v>33</v>
      </c>
      <c r="D264" s="24" t="s">
        <v>210</v>
      </c>
      <c r="E264" s="26" t="s">
        <v>663</v>
      </c>
      <c r="F264" s="21">
        <v>32544</v>
      </c>
      <c r="G264" s="22"/>
      <c r="H264" s="22"/>
    </row>
    <row r="265" spans="1:8" ht="17.25" customHeight="1" x14ac:dyDescent="0.25">
      <c r="A265" s="1">
        <v>11</v>
      </c>
      <c r="B265" s="26" t="s">
        <v>596</v>
      </c>
      <c r="C265" s="3" t="s">
        <v>33</v>
      </c>
      <c r="D265" s="24" t="s">
        <v>210</v>
      </c>
      <c r="E265" s="26" t="s">
        <v>664</v>
      </c>
      <c r="F265" s="21">
        <v>35764.5</v>
      </c>
      <c r="G265" s="22"/>
      <c r="H265" s="22"/>
    </row>
    <row r="266" spans="1:8" ht="17.25" customHeight="1" x14ac:dyDescent="0.25">
      <c r="A266" s="1">
        <v>12</v>
      </c>
      <c r="B266" s="26" t="s">
        <v>596</v>
      </c>
      <c r="C266" s="3" t="s">
        <v>33</v>
      </c>
      <c r="D266" s="24" t="s">
        <v>210</v>
      </c>
      <c r="E266" s="26" t="s">
        <v>665</v>
      </c>
      <c r="F266" s="21">
        <v>31865.94</v>
      </c>
      <c r="G266" s="22"/>
      <c r="H266" s="22"/>
    </row>
    <row r="267" spans="1:8" ht="17.25" customHeight="1" x14ac:dyDescent="0.25">
      <c r="A267" s="1">
        <v>13</v>
      </c>
      <c r="B267" s="26" t="s">
        <v>596</v>
      </c>
      <c r="C267" s="3" t="s">
        <v>33</v>
      </c>
      <c r="D267" s="24" t="s">
        <v>210</v>
      </c>
      <c r="E267" s="26" t="s">
        <v>666</v>
      </c>
      <c r="F267" s="21">
        <v>6356.25</v>
      </c>
      <c r="G267" s="22"/>
      <c r="H267" s="22"/>
    </row>
    <row r="268" spans="1:8" ht="17.25" customHeight="1" x14ac:dyDescent="0.25">
      <c r="A268" s="1">
        <v>14</v>
      </c>
      <c r="B268" s="26" t="s">
        <v>596</v>
      </c>
      <c r="C268" s="3" t="s">
        <v>33</v>
      </c>
      <c r="D268" s="24" t="s">
        <v>210</v>
      </c>
      <c r="E268" s="26" t="s">
        <v>667</v>
      </c>
      <c r="F268" s="21">
        <v>8136</v>
      </c>
      <c r="G268" s="22">
        <f>SUM(F255:F268)</f>
        <v>337087.71</v>
      </c>
      <c r="H268" s="22"/>
    </row>
    <row r="269" spans="1:8" x14ac:dyDescent="0.25">
      <c r="B269" s="26" t="s">
        <v>423</v>
      </c>
      <c r="C269" s="3" t="s">
        <v>286</v>
      </c>
      <c r="D269" s="24" t="s">
        <v>520</v>
      </c>
      <c r="E269" s="16" t="s">
        <v>505</v>
      </c>
      <c r="F269" s="21">
        <v>4484</v>
      </c>
      <c r="G269" s="21"/>
      <c r="H269" s="14"/>
    </row>
    <row r="270" spans="1:8" x14ac:dyDescent="0.25">
      <c r="B270" s="26" t="s">
        <v>411</v>
      </c>
      <c r="C270" s="3" t="s">
        <v>286</v>
      </c>
      <c r="D270" s="24" t="s">
        <v>520</v>
      </c>
      <c r="E270" s="16" t="s">
        <v>506</v>
      </c>
      <c r="F270" s="21">
        <v>6490</v>
      </c>
      <c r="G270" s="21"/>
      <c r="H270" s="14"/>
    </row>
    <row r="271" spans="1:8" x14ac:dyDescent="0.25">
      <c r="B271" s="26" t="s">
        <v>411</v>
      </c>
      <c r="C271" s="3" t="s">
        <v>286</v>
      </c>
      <c r="D271" s="24" t="s">
        <v>520</v>
      </c>
      <c r="E271" s="16" t="s">
        <v>507</v>
      </c>
      <c r="F271" s="21">
        <v>4484</v>
      </c>
      <c r="G271" s="21"/>
      <c r="H271" s="14"/>
    </row>
    <row r="272" spans="1:8" x14ac:dyDescent="0.25">
      <c r="B272" s="26" t="s">
        <v>411</v>
      </c>
      <c r="C272" s="3" t="s">
        <v>286</v>
      </c>
      <c r="D272" s="24" t="s">
        <v>520</v>
      </c>
      <c r="E272" s="16" t="s">
        <v>508</v>
      </c>
      <c r="F272" s="21">
        <v>6490</v>
      </c>
      <c r="G272" s="21">
        <f>SUM(F269:F272)</f>
        <v>21948</v>
      </c>
      <c r="H272" s="14"/>
    </row>
    <row r="273" spans="2:8" x14ac:dyDescent="0.25">
      <c r="B273" s="26" t="s">
        <v>411</v>
      </c>
      <c r="C273" s="3" t="s">
        <v>34</v>
      </c>
      <c r="D273" s="24" t="s">
        <v>205</v>
      </c>
      <c r="E273" s="26" t="s">
        <v>129</v>
      </c>
      <c r="F273" s="21">
        <v>6726</v>
      </c>
      <c r="G273" s="14"/>
      <c r="H273" s="14"/>
    </row>
    <row r="274" spans="2:8" x14ac:dyDescent="0.25">
      <c r="B274" s="26"/>
      <c r="C274" s="3" t="s">
        <v>35</v>
      </c>
      <c r="D274" s="24" t="s">
        <v>223</v>
      </c>
      <c r="E274" s="26" t="s">
        <v>222</v>
      </c>
      <c r="F274" s="21">
        <v>126297.44</v>
      </c>
      <c r="G274" s="14"/>
      <c r="H274" s="14"/>
    </row>
    <row r="275" spans="2:8" x14ac:dyDescent="0.25">
      <c r="B275" s="26" t="s">
        <v>270</v>
      </c>
      <c r="C275" s="3" t="s">
        <v>130</v>
      </c>
      <c r="D275" s="24" t="s">
        <v>272</v>
      </c>
      <c r="E275" s="26" t="s">
        <v>271</v>
      </c>
      <c r="F275" s="21">
        <v>0</v>
      </c>
      <c r="G275" s="14"/>
      <c r="H275" s="14"/>
    </row>
    <row r="276" spans="2:8" ht="30" x14ac:dyDescent="0.25">
      <c r="B276" s="26" t="s">
        <v>521</v>
      </c>
      <c r="C276" s="3" t="s">
        <v>130</v>
      </c>
      <c r="D276" s="24" t="s">
        <v>539</v>
      </c>
      <c r="E276" s="26" t="s">
        <v>540</v>
      </c>
      <c r="F276" s="21">
        <v>289285.07</v>
      </c>
      <c r="G276" s="21"/>
      <c r="H276" s="21"/>
    </row>
    <row r="277" spans="2:8" ht="30" x14ac:dyDescent="0.25">
      <c r="B277" s="26" t="s">
        <v>521</v>
      </c>
      <c r="C277" s="3" t="s">
        <v>130</v>
      </c>
      <c r="D277" s="24" t="s">
        <v>539</v>
      </c>
      <c r="E277" s="26" t="s">
        <v>540</v>
      </c>
      <c r="F277" s="21">
        <v>289285.07</v>
      </c>
      <c r="G277" s="21"/>
      <c r="H277" s="21"/>
    </row>
    <row r="278" spans="2:8" ht="30" x14ac:dyDescent="0.25">
      <c r="B278" s="26" t="s">
        <v>521</v>
      </c>
      <c r="C278" s="3" t="s">
        <v>130</v>
      </c>
      <c r="D278" s="24" t="s">
        <v>539</v>
      </c>
      <c r="E278" s="26" t="s">
        <v>540</v>
      </c>
      <c r="F278" s="21">
        <v>289285.07</v>
      </c>
      <c r="G278" s="21"/>
      <c r="H278" s="21"/>
    </row>
    <row r="279" spans="2:8" ht="30" x14ac:dyDescent="0.25">
      <c r="B279" s="26" t="s">
        <v>521</v>
      </c>
      <c r="C279" s="3" t="s">
        <v>130</v>
      </c>
      <c r="D279" s="24" t="s">
        <v>539</v>
      </c>
      <c r="E279" s="26" t="s">
        <v>541</v>
      </c>
      <c r="F279" s="21">
        <v>13036.95</v>
      </c>
      <c r="G279" s="21"/>
      <c r="H279" s="21"/>
    </row>
    <row r="280" spans="2:8" ht="30" x14ac:dyDescent="0.25">
      <c r="B280" s="26" t="s">
        <v>521</v>
      </c>
      <c r="C280" s="3" t="s">
        <v>130</v>
      </c>
      <c r="D280" s="24" t="s">
        <v>539</v>
      </c>
      <c r="E280" s="26" t="s">
        <v>541</v>
      </c>
      <c r="F280" s="21">
        <v>13036.95</v>
      </c>
      <c r="G280" s="21"/>
      <c r="H280" s="21"/>
    </row>
    <row r="281" spans="2:8" ht="30" x14ac:dyDescent="0.25">
      <c r="B281" s="26" t="s">
        <v>521</v>
      </c>
      <c r="C281" s="3" t="s">
        <v>130</v>
      </c>
      <c r="D281" s="24" t="s">
        <v>539</v>
      </c>
      <c r="E281" s="26" t="s">
        <v>540</v>
      </c>
      <c r="F281" s="21">
        <v>289285.07</v>
      </c>
      <c r="G281" s="21"/>
      <c r="H281" s="21"/>
    </row>
    <row r="282" spans="2:8" ht="30" x14ac:dyDescent="0.25">
      <c r="B282" s="26" t="s">
        <v>521</v>
      </c>
      <c r="C282" s="3" t="s">
        <v>130</v>
      </c>
      <c r="D282" s="24" t="s">
        <v>539</v>
      </c>
      <c r="E282" s="26" t="s">
        <v>541</v>
      </c>
      <c r="F282" s="21">
        <v>13036.95</v>
      </c>
      <c r="G282" s="21"/>
      <c r="H282" s="21"/>
    </row>
    <row r="283" spans="2:8" ht="30" x14ac:dyDescent="0.25">
      <c r="B283" s="26" t="s">
        <v>521</v>
      </c>
      <c r="C283" s="3" t="s">
        <v>130</v>
      </c>
      <c r="D283" s="24" t="s">
        <v>539</v>
      </c>
      <c r="E283" s="26" t="s">
        <v>541</v>
      </c>
      <c r="F283" s="21">
        <v>13036.95</v>
      </c>
      <c r="G283" s="21">
        <f>SUM(F275:F283)</f>
        <v>1209288.0799999998</v>
      </c>
      <c r="H283" s="21"/>
    </row>
    <row r="284" spans="2:8" x14ac:dyDescent="0.25">
      <c r="B284" s="26" t="s">
        <v>240</v>
      </c>
      <c r="C284" s="3" t="s">
        <v>237</v>
      </c>
      <c r="D284" s="24" t="s">
        <v>238</v>
      </c>
      <c r="E284" s="26" t="s">
        <v>239</v>
      </c>
      <c r="F284" s="21">
        <v>28875</v>
      </c>
      <c r="G284" s="14"/>
      <c r="H284" s="14"/>
    </row>
    <row r="285" spans="2:8" ht="30" x14ac:dyDescent="0.25">
      <c r="B285" s="26" t="s">
        <v>511</v>
      </c>
      <c r="C285" s="3" t="s">
        <v>166</v>
      </c>
      <c r="D285" s="24" t="s">
        <v>194</v>
      </c>
      <c r="E285" s="26" t="s">
        <v>138</v>
      </c>
      <c r="F285" s="21">
        <v>9826.73</v>
      </c>
      <c r="G285" s="14"/>
      <c r="H285" s="14"/>
    </row>
    <row r="286" spans="2:8" ht="30" x14ac:dyDescent="0.25">
      <c r="B286" s="26" t="s">
        <v>512</v>
      </c>
      <c r="C286" s="3" t="s">
        <v>166</v>
      </c>
      <c r="D286" s="24" t="s">
        <v>262</v>
      </c>
      <c r="E286" s="26" t="s">
        <v>509</v>
      </c>
      <c r="F286" s="21">
        <v>47999.21</v>
      </c>
      <c r="G286" s="14"/>
      <c r="H286" s="14"/>
    </row>
    <row r="287" spans="2:8" ht="30" x14ac:dyDescent="0.25">
      <c r="B287" s="26" t="s">
        <v>513</v>
      </c>
      <c r="C287" s="3" t="s">
        <v>166</v>
      </c>
      <c r="D287" s="24" t="s">
        <v>273</v>
      </c>
      <c r="E287" s="26" t="s">
        <v>510</v>
      </c>
      <c r="F287" s="21">
        <v>14172.88</v>
      </c>
      <c r="G287" s="14">
        <f>SUM(F285:F287)</f>
        <v>71998.820000000007</v>
      </c>
      <c r="H287" s="14"/>
    </row>
    <row r="288" spans="2:8" ht="45" x14ac:dyDescent="0.25">
      <c r="B288" s="26" t="s">
        <v>160</v>
      </c>
      <c r="C288" s="3" t="s">
        <v>41</v>
      </c>
      <c r="D288" s="24" t="s">
        <v>195</v>
      </c>
      <c r="E288" s="26" t="s">
        <v>514</v>
      </c>
      <c r="F288" s="21">
        <v>203099.76</v>
      </c>
      <c r="G288" s="21"/>
      <c r="H288" s="21"/>
    </row>
    <row r="289" spans="2:8" x14ac:dyDescent="0.25">
      <c r="B289" s="26" t="s">
        <v>287</v>
      </c>
      <c r="C289" s="3" t="s">
        <v>41</v>
      </c>
      <c r="D289" s="24"/>
      <c r="E289" s="26" t="s">
        <v>515</v>
      </c>
      <c r="F289" s="21">
        <v>80410.8</v>
      </c>
      <c r="G289" s="21">
        <f>+F289+F288</f>
        <v>283510.56</v>
      </c>
      <c r="H289" s="21"/>
    </row>
    <row r="290" spans="2:8" x14ac:dyDescent="0.25">
      <c r="B290" s="26" t="s">
        <v>131</v>
      </c>
      <c r="C290" s="3" t="s">
        <v>36</v>
      </c>
      <c r="D290" s="24" t="s">
        <v>228</v>
      </c>
      <c r="E290" s="26" t="s">
        <v>132</v>
      </c>
      <c r="F290" s="21">
        <v>96765.38</v>
      </c>
      <c r="G290" s="14"/>
      <c r="H290" s="14"/>
    </row>
    <row r="291" spans="2:8" x14ac:dyDescent="0.25">
      <c r="B291" s="26" t="s">
        <v>519</v>
      </c>
      <c r="C291" s="3" t="s">
        <v>518</v>
      </c>
      <c r="D291" s="24"/>
      <c r="E291" s="26" t="s">
        <v>126</v>
      </c>
      <c r="F291" s="21">
        <v>180464</v>
      </c>
      <c r="G291" s="14"/>
      <c r="H291" s="14"/>
    </row>
    <row r="292" spans="2:8" x14ac:dyDescent="0.25">
      <c r="B292" s="26" t="s">
        <v>225</v>
      </c>
      <c r="C292" s="3" t="s">
        <v>224</v>
      </c>
      <c r="D292" s="24" t="s">
        <v>226</v>
      </c>
      <c r="E292" s="26" t="s">
        <v>227</v>
      </c>
      <c r="F292" s="21">
        <f>13652.1+2345.29</f>
        <v>15997.39</v>
      </c>
      <c r="G292" s="14"/>
      <c r="H292" s="14"/>
    </row>
    <row r="293" spans="2:8" s="2" customFormat="1" ht="45" customHeight="1" x14ac:dyDescent="0.25">
      <c r="B293" s="26" t="s">
        <v>54</v>
      </c>
      <c r="C293" s="3" t="s">
        <v>44</v>
      </c>
      <c r="D293" s="24" t="s">
        <v>196</v>
      </c>
      <c r="E293" s="26" t="s">
        <v>125</v>
      </c>
      <c r="F293" s="21">
        <v>464</v>
      </c>
      <c r="G293" s="21"/>
      <c r="H293" s="14"/>
    </row>
    <row r="294" spans="2:8" s="2" customFormat="1" ht="18" customHeight="1" x14ac:dyDescent="0.25">
      <c r="B294" s="26" t="s">
        <v>544</v>
      </c>
      <c r="C294" s="3" t="s">
        <v>542</v>
      </c>
      <c r="D294" s="24"/>
      <c r="E294" s="26" t="s">
        <v>543</v>
      </c>
      <c r="F294" s="21">
        <v>226000</v>
      </c>
      <c r="G294" s="21"/>
      <c r="H294" s="14"/>
    </row>
    <row r="295" spans="2:8" s="2" customFormat="1" ht="18" customHeight="1" x14ac:dyDescent="0.25">
      <c r="B295" s="26" t="s">
        <v>263</v>
      </c>
      <c r="C295" s="3" t="s">
        <v>151</v>
      </c>
      <c r="D295" s="24" t="s">
        <v>256</v>
      </c>
      <c r="E295" s="26" t="s">
        <v>152</v>
      </c>
      <c r="F295" s="21">
        <v>5500</v>
      </c>
      <c r="G295" s="21"/>
      <c r="H295" s="14"/>
    </row>
    <row r="296" spans="2:8" ht="18.75" customHeight="1" x14ac:dyDescent="0.25">
      <c r="B296" s="26" t="s">
        <v>229</v>
      </c>
      <c r="C296" s="3" t="s">
        <v>230</v>
      </c>
      <c r="D296" s="24" t="s">
        <v>232</v>
      </c>
      <c r="E296" s="26" t="s">
        <v>231</v>
      </c>
      <c r="F296" s="21">
        <v>18290</v>
      </c>
      <c r="G296" s="21"/>
      <c r="H296" s="14"/>
    </row>
    <row r="297" spans="2:8" ht="20.25" customHeight="1" x14ac:dyDescent="0.25">
      <c r="B297" s="26" t="s">
        <v>234</v>
      </c>
      <c r="C297" s="3" t="s">
        <v>233</v>
      </c>
      <c r="D297" s="24" t="s">
        <v>236</v>
      </c>
      <c r="E297" s="26" t="s">
        <v>235</v>
      </c>
      <c r="F297" s="21">
        <v>1425</v>
      </c>
      <c r="G297" s="21"/>
      <c r="H297" s="14"/>
    </row>
    <row r="298" spans="2:8" ht="20.25" customHeight="1" x14ac:dyDescent="0.25">
      <c r="B298" s="26" t="s">
        <v>674</v>
      </c>
      <c r="C298" s="3" t="s">
        <v>671</v>
      </c>
      <c r="D298" s="24" t="s">
        <v>672</v>
      </c>
      <c r="E298" s="26" t="s">
        <v>673</v>
      </c>
      <c r="F298" s="21">
        <v>122423.46</v>
      </c>
      <c r="G298" s="21"/>
      <c r="H298" s="14"/>
    </row>
    <row r="299" spans="2:8" x14ac:dyDescent="0.25">
      <c r="B299" s="26" t="s">
        <v>517</v>
      </c>
      <c r="C299" s="3" t="s">
        <v>313</v>
      </c>
      <c r="D299" s="24" t="s">
        <v>314</v>
      </c>
      <c r="E299" s="26" t="s">
        <v>516</v>
      </c>
      <c r="F299" s="21">
        <v>714370.5</v>
      </c>
      <c r="G299" s="21"/>
      <c r="H299" s="14"/>
    </row>
    <row r="300" spans="2:8" x14ac:dyDescent="0.25">
      <c r="B300" s="26" t="s">
        <v>547</v>
      </c>
      <c r="C300" s="3" t="s">
        <v>313</v>
      </c>
      <c r="D300" s="24" t="s">
        <v>314</v>
      </c>
      <c r="E300" s="26" t="s">
        <v>545</v>
      </c>
      <c r="F300" s="21">
        <v>946119.39</v>
      </c>
      <c r="G300" s="21"/>
      <c r="H300" s="14"/>
    </row>
    <row r="301" spans="2:8" x14ac:dyDescent="0.25">
      <c r="B301" s="26" t="s">
        <v>547</v>
      </c>
      <c r="C301" s="3" t="s">
        <v>313</v>
      </c>
      <c r="D301" s="24" t="s">
        <v>314</v>
      </c>
      <c r="E301" s="26" t="s">
        <v>546</v>
      </c>
      <c r="F301" s="21">
        <v>714370.5</v>
      </c>
      <c r="G301" s="21">
        <f>+F301+F300+F299</f>
        <v>2374860.39</v>
      </c>
      <c r="H301" s="14"/>
    </row>
    <row r="302" spans="2:8" x14ac:dyDescent="0.25">
      <c r="B302" s="26" t="s">
        <v>400</v>
      </c>
      <c r="C302" s="3" t="s">
        <v>675</v>
      </c>
      <c r="D302" s="24" t="s">
        <v>316</v>
      </c>
      <c r="E302" s="26" t="s">
        <v>401</v>
      </c>
      <c r="F302" s="21">
        <v>45000</v>
      </c>
      <c r="G302" s="21"/>
      <c r="H302" s="14"/>
    </row>
    <row r="303" spans="2:8" ht="30" x14ac:dyDescent="0.25">
      <c r="B303" s="26" t="s">
        <v>340</v>
      </c>
      <c r="C303" s="3" t="s">
        <v>351</v>
      </c>
      <c r="D303" s="24" t="s">
        <v>352</v>
      </c>
      <c r="E303" s="26" t="s">
        <v>115</v>
      </c>
      <c r="F303" s="21">
        <v>1034054.23</v>
      </c>
      <c r="G303" s="21"/>
      <c r="H303" s="14"/>
    </row>
    <row r="304" spans="2:8" ht="30" x14ac:dyDescent="0.25">
      <c r="B304" s="26" t="s">
        <v>596</v>
      </c>
      <c r="C304" s="3" t="s">
        <v>684</v>
      </c>
      <c r="D304" s="24" t="s">
        <v>685</v>
      </c>
      <c r="E304" s="26" t="s">
        <v>686</v>
      </c>
      <c r="F304" s="21">
        <v>3410424.42</v>
      </c>
      <c r="G304" s="21"/>
      <c r="H304" s="14"/>
    </row>
    <row r="305" spans="2:8" x14ac:dyDescent="0.25">
      <c r="B305" s="26" t="s">
        <v>242</v>
      </c>
      <c r="C305" s="3" t="s">
        <v>241</v>
      </c>
      <c r="D305" s="24" t="s">
        <v>244</v>
      </c>
      <c r="E305" s="26" t="s">
        <v>243</v>
      </c>
      <c r="F305" s="21">
        <v>21442340.5</v>
      </c>
      <c r="G305" s="21"/>
      <c r="H305" s="14"/>
    </row>
    <row r="306" spans="2:8" x14ac:dyDescent="0.25">
      <c r="B306" s="26" t="s">
        <v>594</v>
      </c>
      <c r="C306" s="3" t="s">
        <v>587</v>
      </c>
      <c r="D306" s="24" t="s">
        <v>591</v>
      </c>
      <c r="E306" s="24" t="s">
        <v>590</v>
      </c>
      <c r="F306" s="21">
        <v>9360468.9700000007</v>
      </c>
      <c r="G306" s="21"/>
      <c r="H306" s="14"/>
    </row>
    <row r="307" spans="2:8" x14ac:dyDescent="0.25">
      <c r="B307" s="26" t="s">
        <v>593</v>
      </c>
      <c r="C307" s="3" t="s">
        <v>588</v>
      </c>
      <c r="D307" s="24" t="s">
        <v>592</v>
      </c>
      <c r="E307" s="26" t="s">
        <v>589</v>
      </c>
      <c r="F307" s="21">
        <v>1684214.26</v>
      </c>
      <c r="G307" s="21"/>
      <c r="H307" s="14"/>
    </row>
    <row r="308" spans="2:8" x14ac:dyDescent="0.25">
      <c r="B308" s="27"/>
      <c r="E308" s="27"/>
      <c r="F308" s="29"/>
      <c r="G308" s="18"/>
      <c r="H308" s="18"/>
    </row>
    <row r="309" spans="2:8" ht="15.75" thickBot="1" x14ac:dyDescent="0.3">
      <c r="B309" s="27"/>
      <c r="C309" s="10" t="s">
        <v>37</v>
      </c>
      <c r="D309" s="10"/>
      <c r="E309" s="27"/>
      <c r="F309" s="30">
        <f>SUM(F8:F307)</f>
        <v>94345005.920000017</v>
      </c>
      <c r="G309" s="18"/>
      <c r="H309" s="18"/>
    </row>
    <row r="310" spans="2:8" ht="15.75" thickTop="1" x14ac:dyDescent="0.25">
      <c r="F310" s="29"/>
    </row>
    <row r="311" spans="2:8" x14ac:dyDescent="0.25">
      <c r="C311" s="1" t="s">
        <v>688</v>
      </c>
      <c r="F311" s="33"/>
    </row>
    <row r="312" spans="2:8" x14ac:dyDescent="0.25">
      <c r="C312" s="1" t="s">
        <v>689</v>
      </c>
      <c r="F312" s="1"/>
    </row>
    <row r="313" spans="2:8" x14ac:dyDescent="0.25">
      <c r="F313" s="1"/>
    </row>
  </sheetData>
  <mergeCells count="3">
    <mergeCell ref="C2:G2"/>
    <mergeCell ref="C3:G3"/>
    <mergeCell ref="C4:G4"/>
  </mergeCells>
  <pageMargins left="0.7" right="0.7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2024</vt:lpstr>
      <vt:lpstr>'JUNIO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Nereyda Bravo</dc:creator>
  <cp:lastModifiedBy>Tomas Herrera Luna</cp:lastModifiedBy>
  <cp:lastPrinted>2024-07-15T14:52:45Z</cp:lastPrinted>
  <dcterms:created xsi:type="dcterms:W3CDTF">2022-11-29T20:07:37Z</dcterms:created>
  <dcterms:modified xsi:type="dcterms:W3CDTF">2024-07-15T14:53:27Z</dcterms:modified>
</cp:coreProperties>
</file>