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lson.ubiera\Desktop\CARPETA COMPARTIDA OAI\Portal de Transparencia\Cuentas y documento por pagar\2024\"/>
    </mc:Choice>
  </mc:AlternateContent>
  <xr:revisionPtr revIDLastSave="0" documentId="13_ncr:1_{8291FB89-0E7D-4230-894A-1A68DAB0A82D}" xr6:coauthVersionLast="36" xr6:coauthVersionMax="36" xr10:uidLastSave="{00000000-0000-0000-0000-000000000000}"/>
  <bookViews>
    <workbookView xWindow="0" yWindow="0" windowWidth="28800" windowHeight="12225" xr2:uid="{F95D4C8F-7D4C-448F-B5C0-325D21819CA5}"/>
  </bookViews>
  <sheets>
    <sheet name="DICIEMBRE 2024" sheetId="1" r:id="rId1"/>
  </sheets>
  <definedNames>
    <definedName name="_xlnm.Print_Area" localSheetId="0">'DICIEMBRE 2024'!$B$2:$H$222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23" i="1"/>
  <c r="G26" i="1"/>
  <c r="G37" i="1"/>
  <c r="G41" i="1"/>
  <c r="G52" i="1"/>
  <c r="G66" i="1"/>
  <c r="G71" i="1"/>
  <c r="G81" i="1"/>
  <c r="G87" i="1"/>
  <c r="G93" i="1"/>
  <c r="G96" i="1"/>
  <c r="G100" i="1"/>
  <c r="G115" i="1"/>
  <c r="G124" i="1"/>
  <c r="G146" i="1"/>
  <c r="G151" i="1"/>
  <c r="G162" i="1"/>
  <c r="G175" i="1"/>
  <c r="G177" i="1"/>
  <c r="G182" i="1"/>
  <c r="G191" i="1"/>
  <c r="G197" i="1"/>
  <c r="F204" i="1"/>
  <c r="F216" i="1" s="1"/>
  <c r="F218" i="1" s="1"/>
</calcChain>
</file>

<file path=xl/sharedStrings.xml><?xml version="1.0" encoding="utf-8"?>
<sst xmlns="http://schemas.openxmlformats.org/spreadsheetml/2006/main" count="816" uniqueCount="551">
  <si>
    <t/>
  </si>
  <si>
    <t>.</t>
  </si>
  <si>
    <t>PREPARADO POR:  Nereyda A. Bravo</t>
  </si>
  <si>
    <t>TOTAL CUENTAS Y DOCUMENTOS POR PAGAR</t>
  </si>
  <si>
    <t>CFI-I-106-4-2002</t>
  </si>
  <si>
    <t>ENTREGA DE NAVE ZONA FRANCA HIGUEY</t>
  </si>
  <si>
    <t>NICOLAS NEEDLE</t>
  </si>
  <si>
    <t>22.04.2011</t>
  </si>
  <si>
    <t>06526/006731/06730</t>
  </si>
  <si>
    <t>ENERGIA ELECTRICA</t>
  </si>
  <si>
    <t>EDESUR DOMINICANA</t>
  </si>
  <si>
    <t>03.08.2002</t>
  </si>
  <si>
    <t>CI-VCI-168-6-2009</t>
  </si>
  <si>
    <t>COMPRA DE TERRENOS EN ZONA FRANCA HIGUEY</t>
  </si>
  <si>
    <t>DE SOTO JULIAN (ZONA F. HIGUEY )</t>
  </si>
  <si>
    <t>16.06.2009</t>
  </si>
  <si>
    <t>B1500000021</t>
  </si>
  <si>
    <t>PUBLICIDAD DEL MES DE JUNIO 2023.</t>
  </si>
  <si>
    <t>ZACARIAS GUZMAN</t>
  </si>
  <si>
    <t>20.01.2024</t>
  </si>
  <si>
    <t>B1500000013</t>
  </si>
  <si>
    <t xml:space="preserve">CONTRATACION DE SERVICIO DE GRABACION Y EDICION DE VIDEO </t>
  </si>
  <si>
    <t>YZY PRODUCTIONS</t>
  </si>
  <si>
    <t>10.10.2024</t>
  </si>
  <si>
    <t>E450000000543</t>
  </si>
  <si>
    <t>PAGO SERVICIO TELEFONICO</t>
  </si>
  <si>
    <t>WIND TELECOM</t>
  </si>
  <si>
    <t>26.12.2024</t>
  </si>
  <si>
    <t>FAC-68</t>
  </si>
  <si>
    <t>SERVICIO DE ALMUERZO OFICINA</t>
  </si>
  <si>
    <t xml:space="preserve">WILMA RAQUEL </t>
  </si>
  <si>
    <t>27.06.2012</t>
  </si>
  <si>
    <t>B1500000006</t>
  </si>
  <si>
    <t>YEA SOLUTIONS</t>
  </si>
  <si>
    <t>01.11.2024</t>
  </si>
  <si>
    <t>0108805281</t>
  </si>
  <si>
    <t>SERVICIO DE NOTARIZACION DE ACTOS</t>
  </si>
  <si>
    <t xml:space="preserve">VICTOR ERNESTO LAKE </t>
  </si>
  <si>
    <t>24.10.2016</t>
  </si>
  <si>
    <t>B1500000016</t>
  </si>
  <si>
    <t>CAMPAÑA PUBLICITARIA</t>
  </si>
  <si>
    <t>UNION NACIONAL DE EMPRESARIOS</t>
  </si>
  <si>
    <t>01.08.2022</t>
  </si>
  <si>
    <t>F-120</t>
  </si>
  <si>
    <t>COMPRA DE 5 CUBETAS DE ACEITE DE MOTOR</t>
  </si>
  <si>
    <t>SOEM COMERCIAL</t>
  </si>
  <si>
    <t>02.02.2011</t>
  </si>
  <si>
    <t>B1500000210</t>
  </si>
  <si>
    <t>COMPRA DE ARTICULOS FERRETEROS</t>
  </si>
  <si>
    <t>SOLUCIONES DIVERSAS INSTITUCION DEL CARIBE</t>
  </si>
  <si>
    <t>23.03.2022</t>
  </si>
  <si>
    <t>FACT-134</t>
  </si>
  <si>
    <t xml:space="preserve">COMPRA DE CARPETA CON LOGO DE PROINDUSTRIA </t>
  </si>
  <si>
    <t>SERVICIOS DE PAPELERIA</t>
  </si>
  <si>
    <t>27.04.2010</t>
  </si>
  <si>
    <t>B15002514187</t>
  </si>
  <si>
    <t xml:space="preserve">RENOVACION DE LA POLIZA VEHICULOS DE MOTOR FLOTILLA NO. 2-2-502-0019650 DESDE 02/05/2024 HASTA 02/05/2025.  </t>
  </si>
  <si>
    <t>SEGUROS RESERVAS</t>
  </si>
  <si>
    <t>31.08.2022</t>
  </si>
  <si>
    <t>B1500000026</t>
  </si>
  <si>
    <t>PUBLICIDAD MAYO, JUNIO Y JULIO 2023</t>
  </si>
  <si>
    <t>SILVESTRE MEZQUITA</t>
  </si>
  <si>
    <t>31.05.2024</t>
  </si>
  <si>
    <t>FACT-60028</t>
  </si>
  <si>
    <t>SERVICIO DE ALMUERZO</t>
  </si>
  <si>
    <t>SANTE, SRL</t>
  </si>
  <si>
    <t>31.03.2022</t>
  </si>
  <si>
    <t>B1500000086</t>
  </si>
  <si>
    <t>SERVICIO DE RECOGIDA DE BASURA</t>
  </si>
  <si>
    <t>SALVADOR MONTERO MARTINEZ</t>
  </si>
  <si>
    <t>01.03.2024</t>
  </si>
  <si>
    <t>B1500001463</t>
  </si>
  <si>
    <t>SERVICIO DE COFFEE BREAK-ALMUERZO</t>
  </si>
  <si>
    <t>SABE MG</t>
  </si>
  <si>
    <t>28.12.2024</t>
  </si>
  <si>
    <t>B1500001474</t>
  </si>
  <si>
    <t>B1500001465</t>
  </si>
  <si>
    <t>B1500001037</t>
  </si>
  <si>
    <t>14.04.2022</t>
  </si>
  <si>
    <t>B1500000002</t>
  </si>
  <si>
    <t>COMPRA E INSTALACION DE BOMBA SUMERGIBLE Y CAJA DE BREAKERS EN LA ZONA FRANCA INDUTRIAL CIEM.</t>
  </si>
  <si>
    <t>REYVIC SERVICE</t>
  </si>
  <si>
    <t>21.05.2024</t>
  </si>
  <si>
    <t>ND-26</t>
  </si>
  <si>
    <t>N/D</t>
  </si>
  <si>
    <t>RICARDO RODRIGUEZ</t>
  </si>
  <si>
    <t>01.07.2009</t>
  </si>
  <si>
    <t>FAC-06-A</t>
  </si>
  <si>
    <t>CREACION PROGRAMADE CAPCITACION</t>
  </si>
  <si>
    <t>RIVERA IBARRA &amp; ASOCIADOS</t>
  </si>
  <si>
    <t>FAC-05-A</t>
  </si>
  <si>
    <t>FAC-04-A</t>
  </si>
  <si>
    <t>B1500000120</t>
  </si>
  <si>
    <t xml:space="preserve">SERV. DE PUBLICIDAD POR REVISTA CORAZÓN DE MI PUEBLO, PARA SU ACTIVIDAD QUE FUE DEDICADA AL GRUPO DETALLISTA UNIDOS Y SU PRIMERA CONVENCIÓN NACIONAL </t>
  </si>
  <si>
    <t>REVISTA DEL COMERCIO,SRL</t>
  </si>
  <si>
    <t>01.12.2022</t>
  </si>
  <si>
    <t>B1500000313</t>
  </si>
  <si>
    <t>COLOCACION PUBLICIDAD</t>
  </si>
  <si>
    <t>RED DOMINICANA DE TELEVISION</t>
  </si>
  <si>
    <t>10.10.2023</t>
  </si>
  <si>
    <t>B1500000046</t>
  </si>
  <si>
    <t>RAMSES PERALTA ENTERTAIMENT</t>
  </si>
  <si>
    <t>04.09.2024</t>
  </si>
  <si>
    <t>B1500009609</t>
  </si>
  <si>
    <t>PAGO GOSOIL</t>
  </si>
  <si>
    <t>RILI  GASOIL</t>
  </si>
  <si>
    <t>31.10.2024</t>
  </si>
  <si>
    <t>B1500000005</t>
  </si>
  <si>
    <t>RAMCA SUPLIDORES</t>
  </si>
  <si>
    <t>B1500000256</t>
  </si>
  <si>
    <t>PRODUCCIONES AGUILERA</t>
  </si>
  <si>
    <t>01.08.2023</t>
  </si>
  <si>
    <t>B1500000257</t>
  </si>
  <si>
    <t>PRODUCCIONES LASSO</t>
  </si>
  <si>
    <t>B1500000235</t>
  </si>
  <si>
    <t>B1500000721</t>
  </si>
  <si>
    <t>PRODUCTORA CARIBEÑA</t>
  </si>
  <si>
    <t>01.07.2023</t>
  </si>
  <si>
    <t>B1500000320</t>
  </si>
  <si>
    <t xml:space="preserve"> SOLICITUD DE PUBLICIDAD PARA LA COBERTURA ESPECIAL DEL PROGRAMA HOY MISMO, QUE SE REALIZO DURANTE LA II FERIA DE INNOVACION Y EMPRENDIMIENTO  </t>
  </si>
  <si>
    <t>PRODUCCIONES OMMC,SRL</t>
  </si>
  <si>
    <t>15.12..2022</t>
  </si>
  <si>
    <t>B1500000445</t>
  </si>
  <si>
    <t>SERVICIO PUBLICIDAD</t>
  </si>
  <si>
    <t>PUBLIMISCEL</t>
  </si>
  <si>
    <t>07.08.2024</t>
  </si>
  <si>
    <t>B1500000031</t>
  </si>
  <si>
    <t>PUBLIC MARKETING</t>
  </si>
  <si>
    <t>31.02.2022</t>
  </si>
  <si>
    <t>B1500000019</t>
  </si>
  <si>
    <t xml:space="preserve">SWERVICIO MAESTRIA DE CEREMONIAS </t>
  </si>
  <si>
    <t>B1500004711</t>
  </si>
  <si>
    <t>PUBLICACIONES AHORA</t>
  </si>
  <si>
    <t>16.10.2024</t>
  </si>
  <si>
    <t>B1500003648</t>
  </si>
  <si>
    <t>12.12.2023</t>
  </si>
  <si>
    <t>B1500003645</t>
  </si>
  <si>
    <t>B1500003620</t>
  </si>
  <si>
    <t>CN201007025</t>
  </si>
  <si>
    <t>SERVICIO DE GRABACION EVENTOS MES DE JULIO</t>
  </si>
  <si>
    <t>PUBLICIDAD SC</t>
  </si>
  <si>
    <t>22.07.2010</t>
  </si>
  <si>
    <t>F-002565</t>
  </si>
  <si>
    <t>COMPRA MATERIALES DE PLOMERIA</t>
  </si>
  <si>
    <t>PLAZA FERRETERIA RIVERA</t>
  </si>
  <si>
    <t>16.02.2010</t>
  </si>
  <si>
    <t>B1500000066</t>
  </si>
  <si>
    <t>SERV. DE TRANSMISION DE REPORTAJE ESPECIAL DE FIN DE AÑO, CON RESUMEN DE TODOS LOS LOGROS DE LA INSTITUCION.</t>
  </si>
  <si>
    <t>PEDRO CELESTINO DOMINGUEZ</t>
  </si>
  <si>
    <t>04.01.2023</t>
  </si>
  <si>
    <t>F-3694</t>
  </si>
  <si>
    <t>COMPRA DE VASOS Y SERVILLETAS</t>
  </si>
  <si>
    <t xml:space="preserve">P&amp;N COMERCIAL </t>
  </si>
  <si>
    <t>08.07.2012</t>
  </si>
  <si>
    <t>B1500000027</t>
  </si>
  <si>
    <t>SERV. DE COLOCACION DE UNA PUBLICACION.</t>
  </si>
  <si>
    <t>NOTICIAS DOMINICANAS Y CARIBEÑAS</t>
  </si>
  <si>
    <t>01.01.2023</t>
  </si>
  <si>
    <t>B1500000129</t>
  </si>
  <si>
    <t>SERVICIO CAMPAÑA PUBLICITARIA</t>
  </si>
  <si>
    <t>NURIS RAINELDA ESTEVEZ</t>
  </si>
  <si>
    <t>09.08.2022</t>
  </si>
  <si>
    <t>B1500000359</t>
  </si>
  <si>
    <t>MONTAJE DE STAN PARA EVENTOS</t>
  </si>
  <si>
    <t>NEWLINK DOMININICANA</t>
  </si>
  <si>
    <t>31.03.2017</t>
  </si>
  <si>
    <t>F-01502016</t>
  </si>
  <si>
    <t>NARCISO ANTONIO FERNANDEZ ADAMESN/D N/D</t>
  </si>
  <si>
    <t>31.10.2016</t>
  </si>
  <si>
    <t>B1500000244</t>
  </si>
  <si>
    <t xml:space="preserve">SERV.CONFECCION HOJAS TIMBRADAS Y CARPETAS C/LOGO DE LA INSTITUCION. </t>
  </si>
  <si>
    <t>MULTISERVICIOS PAULA</t>
  </si>
  <si>
    <t>15.01.2023</t>
  </si>
  <si>
    <t>B1500000368</t>
  </si>
  <si>
    <t xml:space="preserve">CONTRATACION DE SERVICIOS VARIOS UTILIZADOS EN LA  FERIA DE INNOVACION 2024 EN STGO. </t>
  </si>
  <si>
    <t>MOTA PRODUCCIONES,SRL</t>
  </si>
  <si>
    <t>01.10.2024</t>
  </si>
  <si>
    <t>B1500000270</t>
  </si>
  <si>
    <t>SERV. DE MONTAJE DEL STAND PARA LA "2DA FERIA DE BUENAS PRACTICAS DE EXTENSIÓN Y CULTURA UNIVERSITARIA EN LA REGIÓN NORTE"</t>
  </si>
  <si>
    <t>27.12.2022</t>
  </si>
  <si>
    <t>B1500000961</t>
  </si>
  <si>
    <t>SERVICIO DE CONTENIDO EDITORIAL EN UNA REVISTA DE COMUNICACION NACIONAL.</t>
  </si>
  <si>
    <t>MERCADO MEDIA NETWORK</t>
  </si>
  <si>
    <t>01.09.2023</t>
  </si>
  <si>
    <t>B1500000106</t>
  </si>
  <si>
    <t>COMPRA DE MATERIALES GASTABLES DE OFICINA</t>
  </si>
  <si>
    <t>MICROFUNDICION FGLE, SRL</t>
  </si>
  <si>
    <t>16.11.2021</t>
  </si>
  <si>
    <t>B1500000044</t>
  </si>
  <si>
    <t>MIGUEL ALBERTO CALDERON</t>
  </si>
  <si>
    <t>20.05.2024</t>
  </si>
  <si>
    <t>B110000017</t>
  </si>
  <si>
    <t>MIGUEL FERNANDO CUEVAS</t>
  </si>
  <si>
    <t>01.09.2022</t>
  </si>
  <si>
    <t>B1500000008</t>
  </si>
  <si>
    <t>MERCEDES E. ENCARNACION</t>
  </si>
  <si>
    <t>15.03.2022</t>
  </si>
  <si>
    <t>ND-18</t>
  </si>
  <si>
    <t>MARTHA J. PEGUERO</t>
  </si>
  <si>
    <t xml:space="preserve">   </t>
  </si>
  <si>
    <t>FAC-0005</t>
  </si>
  <si>
    <t>SERVICIO DE ASESORIA PROYECTO CRM</t>
  </si>
  <si>
    <t>MATILDE GABRIEL ABINADER</t>
  </si>
  <si>
    <t>22.09.2016</t>
  </si>
  <si>
    <t>B1500000121</t>
  </si>
  <si>
    <t xml:space="preserve">SERV. DE CONFECCIÓN DE 49 CAMISAS BLANCAS MANGAS LARGAS, CON EL LOGO DE PROINDUSTRIA, P. SER UTILIZADAS EN LA 2DA FERIA DE INNOVACIÓN Y EMPRENDIMIENTO EN STGO. </t>
  </si>
  <si>
    <t>MAYORKA GROUP SRL</t>
  </si>
  <si>
    <t>02.12.2022</t>
  </si>
  <si>
    <t>B1500000384</t>
  </si>
  <si>
    <t>LOLY REYNA BEARD</t>
  </si>
  <si>
    <t>01.12.2024</t>
  </si>
  <si>
    <t>B1500000284</t>
  </si>
  <si>
    <t>PUBLICIDAD MAYO 2023</t>
  </si>
  <si>
    <t>28.07.2023</t>
  </si>
  <si>
    <t>B1500000009</t>
  </si>
  <si>
    <t xml:space="preserve">LA BANDEJA ROSA </t>
  </si>
  <si>
    <t>13.03.2022</t>
  </si>
  <si>
    <t>B1500000178</t>
  </si>
  <si>
    <t>LATINA FM</t>
  </si>
  <si>
    <t>10.01.2023</t>
  </si>
  <si>
    <t>B1500000118</t>
  </si>
  <si>
    <t>KLEH NATIONAL SUPPLY</t>
  </si>
  <si>
    <t>11.08.2022</t>
  </si>
  <si>
    <t>B1500000067</t>
  </si>
  <si>
    <t>J JAYD CROUP</t>
  </si>
  <si>
    <t>17.12.2024</t>
  </si>
  <si>
    <t>B1500000068</t>
  </si>
  <si>
    <t>B1500000063</t>
  </si>
  <si>
    <t>B1500000062</t>
  </si>
  <si>
    <t>21.11.2024</t>
  </si>
  <si>
    <t>B1500000060</t>
  </si>
  <si>
    <t>23.10.2024</t>
  </si>
  <si>
    <t>2017-001989</t>
  </si>
  <si>
    <t xml:space="preserve">RECOGIDA DE BASURA </t>
  </si>
  <si>
    <t>JUNTA DEL DISTRITO YERBA BUENA</t>
  </si>
  <si>
    <t>20.01.2017</t>
  </si>
  <si>
    <t>B1500000439</t>
  </si>
  <si>
    <t>JUAN FRANCISCO RODRIGUEZ</t>
  </si>
  <si>
    <t>ND-17</t>
  </si>
  <si>
    <t>JUAN HERNANDEZ</t>
  </si>
  <si>
    <t>B1500000200</t>
  </si>
  <si>
    <t>JOSE NICOLAS ARROYO</t>
  </si>
  <si>
    <t>03.01.2023</t>
  </si>
  <si>
    <t>CN201207011/12/17</t>
  </si>
  <si>
    <t>RECOGIDA DE BASURA SFM</t>
  </si>
  <si>
    <t>JUAN FERNANDO RAMOS</t>
  </si>
  <si>
    <t>13.07.2012</t>
  </si>
  <si>
    <t>B1500000232</t>
  </si>
  <si>
    <t>JONATHAN GUERRERO GONZALEZ</t>
  </si>
  <si>
    <t>06.12.2024</t>
  </si>
  <si>
    <t>B1500000025</t>
  </si>
  <si>
    <t xml:space="preserve"> COLOCACIÓN DE CAMPAÑA PUB. INSTITUCIONAL EN LOS DIFERENTES MEDIOS DE COMUNICACIÓN NACIONAL DURANTE LOS MESES DE AGOSTO Y SEPTIEMPRE/2022</t>
  </si>
  <si>
    <t>JHONNY NICOLAS JAQUEZ TINEO</t>
  </si>
  <si>
    <t>08.10.2022</t>
  </si>
  <si>
    <t>B1500000011</t>
  </si>
  <si>
    <t>PUBLICIDAD PARA EL XI TORNEO INTERMUNICIPAL DE BALONCESTO, EL MISMO SE REALIZO EL 05/11/2022 EN STGO.</t>
  </si>
  <si>
    <t>JOSE OSVALDO FRANCO</t>
  </si>
  <si>
    <t>05.12.2022</t>
  </si>
  <si>
    <t>JEAN CARLOS SANCHEZ</t>
  </si>
  <si>
    <t>01.12.2026</t>
  </si>
  <si>
    <t>B1500000224</t>
  </si>
  <si>
    <t>REPARACION LUCES</t>
  </si>
  <si>
    <t>JERAM INVESTMENT</t>
  </si>
  <si>
    <t>B1500000018</t>
  </si>
  <si>
    <t>JOSE OSVAL TORRES</t>
  </si>
  <si>
    <t>B1500000116</t>
  </si>
  <si>
    <t>PARA REGISTRAR FACT. P/SERV. DE PUBLICIDAD</t>
  </si>
  <si>
    <t>JD GERENCIA  DOMINICANA</t>
  </si>
  <si>
    <t>25.03.2024</t>
  </si>
  <si>
    <t>B1500000010</t>
  </si>
  <si>
    <t>JOSÉ ANTONIO RODRÍGUEZ ALBA</t>
  </si>
  <si>
    <t>12.02.2021</t>
  </si>
  <si>
    <t>B1500000165</t>
  </si>
  <si>
    <t>PUBLICIDAD</t>
  </si>
  <si>
    <t>JAZZ EN LA LOMA</t>
  </si>
  <si>
    <t>B1500000115</t>
  </si>
  <si>
    <t>INVERSIONES LFG</t>
  </si>
  <si>
    <t>B1500000172</t>
  </si>
  <si>
    <t>INOCENCIO ENCARNACION PRADO</t>
  </si>
  <si>
    <t>B1500000148</t>
  </si>
  <si>
    <t>SERVICIO CATERING</t>
  </si>
  <si>
    <t>ISLITA</t>
  </si>
  <si>
    <t>21.12.2023</t>
  </si>
  <si>
    <t>E450000000899</t>
  </si>
  <si>
    <t xml:space="preserve"> SERVICIO DE AGUA DE LA ZONA FRANCA DE LA ARMERÍA, SAN CRISTÓBAL</t>
  </si>
  <si>
    <t>INAPA</t>
  </si>
  <si>
    <t>B1500324923</t>
  </si>
  <si>
    <t>13.09.2024</t>
  </si>
  <si>
    <t>CARGA INICIAL DE RETENCIONES</t>
  </si>
  <si>
    <t>INSTITUTO DOMINICANO DE SEGUROS SOCIAL (IDSS)</t>
  </si>
  <si>
    <t>07.01.2008</t>
  </si>
  <si>
    <t>CN201103009</t>
  </si>
  <si>
    <t>HUGO LUIS</t>
  </si>
  <si>
    <t>02.03.2011</t>
  </si>
  <si>
    <t>B1500000240</t>
  </si>
  <si>
    <t>CONTRATACION DE ANIMADOR VIRTUAL</t>
  </si>
  <si>
    <t>GRUPO BEMZ</t>
  </si>
  <si>
    <t>B1500004347</t>
  </si>
  <si>
    <t>COMPRA DE ARTICULOS DE LIMPIEZA CORRESPONDIENTE AL 2DO TRIMESTRE 2024</t>
  </si>
  <si>
    <t>GTG INDUSTRIAL</t>
  </si>
  <si>
    <t>14.08.2024</t>
  </si>
  <si>
    <t>F-25968</t>
  </si>
  <si>
    <t>RECONSTRUCCION TUBO A CAMIONETA</t>
  </si>
  <si>
    <t>GR GROUP SERVICES</t>
  </si>
  <si>
    <t>23.01.2012</t>
  </si>
  <si>
    <t>B1500000435</t>
  </si>
  <si>
    <t>PUBLICIDAD MES SEPTIEMBRE 2024</t>
  </si>
  <si>
    <t>GALA MEDIA GROUP</t>
  </si>
  <si>
    <t>F-919</t>
  </si>
  <si>
    <t>ALQUILER DE 7 FURGONES ZONA FRANCA DE HATO NUEVO</t>
  </si>
  <si>
    <t>FURGONERA DOMINICANA</t>
  </si>
  <si>
    <t>09.06.2014</t>
  </si>
  <si>
    <t>B1500571007</t>
  </si>
  <si>
    <t>SERVICIO DE ENERGIA ELECTRICA</t>
  </si>
  <si>
    <t>EDESUR</t>
  </si>
  <si>
    <t>B1500571012</t>
  </si>
  <si>
    <t>B1500571003</t>
  </si>
  <si>
    <t>B1500571013</t>
  </si>
  <si>
    <t>B1500571011</t>
  </si>
  <si>
    <t>B1500571015</t>
  </si>
  <si>
    <t>B1500571004</t>
  </si>
  <si>
    <t>B1500571016</t>
  </si>
  <si>
    <t>B1500571014</t>
  </si>
  <si>
    <t>B1500571017</t>
  </si>
  <si>
    <t>B1500571010</t>
  </si>
  <si>
    <t>B1500571006</t>
  </si>
  <si>
    <t>B1500571005</t>
  </si>
  <si>
    <t>B1500000546</t>
  </si>
  <si>
    <t xml:space="preserve">CONSTRUCCION NAVE </t>
  </si>
  <si>
    <t xml:space="preserve">EQUIPOS Y CONTRUCCIONES DEL CIBAO </t>
  </si>
  <si>
    <t>07.03.2023</t>
  </si>
  <si>
    <t xml:space="preserve">CAPACITACION </t>
  </si>
  <si>
    <t>ESCUELA DE LATA DIRECCION BARNA</t>
  </si>
  <si>
    <t>B1500575962</t>
  </si>
  <si>
    <t>REGISTRO FACTURA POR SERVICIO DE ENERGÍA ELÉCTRICA DE LA ZONA FRANCA DE BARAHONA, EMPRESA THE WILL BES DOMINICANA</t>
  </si>
  <si>
    <t>EMPRESA DIST. DE ELECTRI. DEL SUR (EDESUR)</t>
  </si>
  <si>
    <t>B1500569232</t>
  </si>
  <si>
    <t>B1500564061</t>
  </si>
  <si>
    <t>B1500000147</t>
  </si>
  <si>
    <t xml:space="preserve">MENSAJERIA EXTERNA </t>
  </si>
  <si>
    <t>ECO MENSAJERIA SAS</t>
  </si>
  <si>
    <t>B1500000482</t>
  </si>
  <si>
    <t>SERVICIO FUMIGACION</t>
  </si>
  <si>
    <t>E&amp;R FUMIPLAG PEST CONTROL</t>
  </si>
  <si>
    <t>31.07.2024</t>
  </si>
  <si>
    <t>B1500000468</t>
  </si>
  <si>
    <t>B1500000040</t>
  </si>
  <si>
    <t>SERVICIO PATROCINIO PARA EXPO CIBAO 2023</t>
  </si>
  <si>
    <t>EVENTOS CORPORATIVOS</t>
  </si>
  <si>
    <t>15.10.2023</t>
  </si>
  <si>
    <t>B1500007677</t>
  </si>
  <si>
    <t>EDITORA HOY, S.A.</t>
  </si>
  <si>
    <t>08.08.2024</t>
  </si>
  <si>
    <t>B1500006971</t>
  </si>
  <si>
    <t>01.12.2023</t>
  </si>
  <si>
    <t>B1500001328</t>
  </si>
  <si>
    <t>EDITORA CORRIPIO</t>
  </si>
  <si>
    <t>20.09.2024</t>
  </si>
  <si>
    <t>B1500005447</t>
  </si>
  <si>
    <t>EDITORA NUEVO DIARIO, S. A.</t>
  </si>
  <si>
    <t>B1500000014</t>
  </si>
  <si>
    <t>ELIENTER</t>
  </si>
  <si>
    <t>12.01.2021</t>
  </si>
  <si>
    <t>E450000001840</t>
  </si>
  <si>
    <t>SERVICIO DE MANTENIMIENTO PREVENTIVO JEEPETA TOYATA PRADO</t>
  </si>
  <si>
    <t>DELTA COMERCIAL</t>
  </si>
  <si>
    <t>B1500000332</t>
  </si>
  <si>
    <t xml:space="preserve">SERV. PUBLICIDAD INST. EN DIFERENTES MEDIOS DE COMUNICACION NAC. </t>
  </si>
  <si>
    <t>DIRCOM</t>
  </si>
  <si>
    <t>B1500000328</t>
  </si>
  <si>
    <t>B1500000323</t>
  </si>
  <si>
    <t>F-1502260331</t>
  </si>
  <si>
    <t>SERVICIO DE ALQUILER DE IMPRESORAS</t>
  </si>
  <si>
    <t>DISTRIBUIDORA UNIVERSAL</t>
  </si>
  <si>
    <t>06.09.2009</t>
  </si>
  <si>
    <t>B1500000151</t>
  </si>
  <si>
    <t>SERV. DE CONTRATACION DE NOTARIOS PUBLICOS PARA DIFERENTES PROCESOS</t>
  </si>
  <si>
    <t>DANIELA ZAPATA VALENZUELA</t>
  </si>
  <si>
    <t>02.08.2022</t>
  </si>
  <si>
    <t>B1500000105</t>
  </si>
  <si>
    <t>PUBLICIDAD SEPTIEMBRE 2024</t>
  </si>
  <si>
    <t>CYFRAS CONSULTORES</t>
  </si>
  <si>
    <t>B1500000163</t>
  </si>
  <si>
    <t>SERVICIO DE MANTENIMIENTO PREVENTIVO</t>
  </si>
  <si>
    <t>CSF CAR SERVICE FLEET</t>
  </si>
  <si>
    <t>01.1.2024</t>
  </si>
  <si>
    <t>B1500000161</t>
  </si>
  <si>
    <t>B1500000051</t>
  </si>
  <si>
    <t>MANT. Y REP. DE VERJA FRONTAL DE LA SEDE CENTRAL DE PROINDUSTRIA</t>
  </si>
  <si>
    <t>CONSTRUCTORA  THEN CABA</t>
  </si>
  <si>
    <t>CONTRIBUCIÓN DEL CLASICO XIX DE PESCA DEL BASS</t>
  </si>
  <si>
    <t>CLUB DE PESCA</t>
  </si>
  <si>
    <t>31.01.2023</t>
  </si>
  <si>
    <t>B1500013483</t>
  </si>
  <si>
    <t>SERVICO AGUA</t>
  </si>
  <si>
    <t>CORAAVEGA</t>
  </si>
  <si>
    <t>01.09.2024</t>
  </si>
  <si>
    <t>B1500000065</t>
  </si>
  <si>
    <t>CRUZ IDAMI EVELYN FERNANDEZ</t>
  </si>
  <si>
    <t>TRABAJOS REMOZAMIENTO, MANTEN. DE AREAS COMUNES, VERJAS Y FACHADAS, Z/FCAS. LA VEGA, BONAO Y ESPERANZA</t>
  </si>
  <si>
    <t>CQC INGENIERIA EIRL</t>
  </si>
  <si>
    <t>B1500000122</t>
  </si>
  <si>
    <t>CONSTRUCCION Y TRANSPORTE PREFABRICADOS</t>
  </si>
  <si>
    <t>B1500009376</t>
  </si>
  <si>
    <t>CONSORCIO TARJETAS DOMINICANAS</t>
  </si>
  <si>
    <t>B1500000285</t>
  </si>
  <si>
    <t>CONSEJO NACIONAL DE ZONAS FRANCAS</t>
  </si>
  <si>
    <t>B1500000412</t>
  </si>
  <si>
    <t xml:space="preserve">REGISTRO FACTURA POR SERVICIO RECOGIDA DE RESIDUOS SÓLIDOS </t>
  </si>
  <si>
    <t>COMPAÑIA DE SERVICIOS NIN</t>
  </si>
  <si>
    <t>B1500000403</t>
  </si>
  <si>
    <t>B1500000474</t>
  </si>
  <si>
    <t>COMPRA DE ROSAS, POR LA CONMEMORACIÓN DEL DIA INTERNACIONAL DE LA MUJER, ROSAS NATURALES</t>
  </si>
  <si>
    <t>CRISFLOR FLORISTERIA</t>
  </si>
  <si>
    <t>26.05.2022</t>
  </si>
  <si>
    <t>B1500000191</t>
  </si>
  <si>
    <t>SERV. DE PUBLICIDAD P/LA COBERTURA DE LA FERIA TURÍSTICA FITUR 2023 REALIZADA DEL 18 AL 22 DE ENERO EN MADRID.</t>
  </si>
  <si>
    <t>CORPORACION INTERNACIONAL DE VIAJES Y TURISMO</t>
  </si>
  <si>
    <t>06.02.2023</t>
  </si>
  <si>
    <t>B1500007345</t>
  </si>
  <si>
    <t xml:space="preserve">SERVICIO DE COLOCACION DE LA CAMPAÑA PUBLICITARIA INSTITUCIONAL EN DIFERENTES MEDIOS DE COMUNICACION NACIONAL </t>
  </si>
  <si>
    <t>CORPORACION ESTATAL DE RADIO Y TV</t>
  </si>
  <si>
    <t>B1500003704</t>
  </si>
  <si>
    <t>SERV. DE "ENLACE DE DATOS LOCAL 10 MBPS" EL CUAL FUE REQUERIDO PARA LA INTERCONEXIÓN DEL DATA CENTER DEL ESTADO DOMINICANO CON EL DATA CENTER LOCAL DE PROINDUSTRIA.</t>
  </si>
  <si>
    <t xml:space="preserve">COLUMBUS NETWORKS DOMINICANA </t>
  </si>
  <si>
    <t>03.10.2022</t>
  </si>
  <si>
    <t>B1500003612</t>
  </si>
  <si>
    <t>B1500003458</t>
  </si>
  <si>
    <t>B1500003375</t>
  </si>
  <si>
    <t>B1500003303</t>
  </si>
  <si>
    <t>B1500003237</t>
  </si>
  <si>
    <t>B1500003007</t>
  </si>
  <si>
    <t>B1500002952</t>
  </si>
  <si>
    <t>B1500002873</t>
  </si>
  <si>
    <t>B1500002786</t>
  </si>
  <si>
    <t>B1500002708</t>
  </si>
  <si>
    <t>B1500002636</t>
  </si>
  <si>
    <t>B1500002557</t>
  </si>
  <si>
    <t>B1500002515</t>
  </si>
  <si>
    <t>E450000064726</t>
  </si>
  <si>
    <t>SERVICIOS TELEFONIA ALAMBRICA DE LA SEDE CENTRAL Y LAS DISTINTAS Z/FCAS</t>
  </si>
  <si>
    <t>COMPAÑIA DOMINICANA DE TELEFONOS</t>
  </si>
  <si>
    <t>E450000064228</t>
  </si>
  <si>
    <t>E450000064566</t>
  </si>
  <si>
    <t>E450000064369</t>
  </si>
  <si>
    <t>E450000064370</t>
  </si>
  <si>
    <t>E450000064565</t>
  </si>
  <si>
    <t>E450000062161</t>
  </si>
  <si>
    <t xml:space="preserve">IGUALA POR ASESORIA LEGAL </t>
  </si>
  <si>
    <t>CIRCE ALMANZAR</t>
  </si>
  <si>
    <t>B1000000008</t>
  </si>
  <si>
    <t xml:space="preserve">SERVICIO DE TRANSMISIÓN DE REPORTAJE ESPECIAL DE FIN DE AÑO, EN LA PAGINA DIGITAL CARLOS DE SAN JUAN, </t>
  </si>
  <si>
    <t>CARLOS MANUEL TAVERAS</t>
  </si>
  <si>
    <t>07.02.2023</t>
  </si>
  <si>
    <t>B1000000225</t>
  </si>
  <si>
    <t>NOTIFICACION DE ACTOS</t>
  </si>
  <si>
    <t>CARLOS ABREU GUZMAN</t>
  </si>
  <si>
    <t>01.04.2021</t>
  </si>
  <si>
    <t>CAMPOS MANUFACTURING</t>
  </si>
  <si>
    <t>B1500000124</t>
  </si>
  <si>
    <t>SERVICIO DE FUMIGACION GENERAL, POR UN PERIODO DE SEIS MESES DE TODAS LAS AREAS INTERIORES Y EXTERIORES DE ESTA SEDE CENTRAL DE PROINDUSTRIA, FUMIGACION CONTRA PLAGAS COMUNES.</t>
  </si>
  <si>
    <t>BUENA FE SERVICIOS Y MANT.</t>
  </si>
  <si>
    <t>B1500000126</t>
  </si>
  <si>
    <t>31.12.2023</t>
  </si>
  <si>
    <t>B1500000125</t>
  </si>
  <si>
    <t>B1500000139</t>
  </si>
  <si>
    <t>BOOTS OFFICE</t>
  </si>
  <si>
    <t>08.11.2024</t>
  </si>
  <si>
    <t>B1500000107</t>
  </si>
  <si>
    <t>COMPRA DE EQUIPOS DE OFICINA: CARGADORES TIPO C, HP PRODESK 600, ROLLOS DE RIBBON, ROLLOS DE LABEL DE IMP.</t>
  </si>
  <si>
    <t>06.03.2023</t>
  </si>
  <si>
    <t>B1500000024</t>
  </si>
  <si>
    <t>COLOCACION CAMPAÑA PUBLICITARIA CORRESPONDIENTE MAYO, JUNIO Y JULIO.</t>
  </si>
  <si>
    <t>BASTO STUDIO SALSA</t>
  </si>
  <si>
    <t>01.04.2024.</t>
  </si>
  <si>
    <t>B1500000405</t>
  </si>
  <si>
    <t>BARTOLO DE JESUS GARCIA</t>
  </si>
  <si>
    <t>11.12.2024</t>
  </si>
  <si>
    <t>B1500000360</t>
  </si>
  <si>
    <t>BADIA TOURS, SRL</t>
  </si>
  <si>
    <t>B1500000297</t>
  </si>
  <si>
    <t>SERVICIO DE PUBLICIDAD RADIO PARA FERIA DE INNOVACION</t>
  </si>
  <si>
    <t>AZUCAR FM</t>
  </si>
  <si>
    <t>21.12.2022</t>
  </si>
  <si>
    <t>B1500001231</t>
  </si>
  <si>
    <t>PAGO ALQUILER EVENTO</t>
  </si>
  <si>
    <t>ALEGRE EVENTOS</t>
  </si>
  <si>
    <t>01.11.2023</t>
  </si>
  <si>
    <t>B1500000073</t>
  </si>
  <si>
    <t>SERV. DE PATROCINIO PARA LA XXV CONFERENCIA DE ZONAS FRANCAS DE IBEROAMERICANA, EL MISMO TUVO LUGAR LOS DÍAS 1 Y 2 DE DICIEMBRE DEL 2022, EN LAS INSTALACIONES DEL HOTEL WESTIN PUNTA CANA. S/DCC-OS-050-2022.</t>
  </si>
  <si>
    <t>ADOZONA</t>
  </si>
  <si>
    <t>B1500000030</t>
  </si>
  <si>
    <t xml:space="preserve">SERVICIO DE RECOGIDA DE BASURA </t>
  </si>
  <si>
    <t>AYUNTAMIENTO MUNICIPAL MATANZAS</t>
  </si>
  <si>
    <t>01.07.2024</t>
  </si>
  <si>
    <t xml:space="preserve">AYUNTAMIENTO MUNICIPAL SAN CRISTOBAL </t>
  </si>
  <si>
    <t>B1500000383</t>
  </si>
  <si>
    <t>B1500003277</t>
  </si>
  <si>
    <t>AYUNTAMIENTO MUNICIPAL MOCA</t>
  </si>
  <si>
    <t>15.08.2024</t>
  </si>
  <si>
    <t>B1500003198</t>
  </si>
  <si>
    <t>B1500002568</t>
  </si>
  <si>
    <t>B1500000318</t>
  </si>
  <si>
    <t>SERVICIO DE RECOGIDA DE BASURA BRINDADOS EN LA Z/FCA. SAN FRANCISCO DE MACORIS</t>
  </si>
  <si>
    <t>AYUNTAMIENTO MUNICIPAL SAN FCO. DE MACORIS</t>
  </si>
  <si>
    <t>19.12.2024</t>
  </si>
  <si>
    <t>B1500000317</t>
  </si>
  <si>
    <t>B1500000316</t>
  </si>
  <si>
    <t>B1500000306</t>
  </si>
  <si>
    <t>B1500000211</t>
  </si>
  <si>
    <t>AYUNTAMIENTO MUNICIPAL DE BONAO</t>
  </si>
  <si>
    <t>01.12.204</t>
  </si>
  <si>
    <t>F-110</t>
  </si>
  <si>
    <t>AYUNTAMIENTO MUNICIPAL DE LA VEGA</t>
  </si>
  <si>
    <t>01.01.2015</t>
  </si>
  <si>
    <t>B1500000386</t>
  </si>
  <si>
    <t xml:space="preserve">SERV. DE PATROCINIO 9NO. CONGRESO INTERNACIONAL DE PREVENCION Y GESTION DE RIESGOS LABORALES. </t>
  </si>
  <si>
    <t>ASOCIACION DE COMERCIANTES E INDUST. ACIS</t>
  </si>
  <si>
    <t>B1500000003</t>
  </si>
  <si>
    <t>ASOCIACION DOMINICANA DE CIGARROS Y TABACO</t>
  </si>
  <si>
    <t>01.03.2023</t>
  </si>
  <si>
    <t>B1500000367</t>
  </si>
  <si>
    <t>AMARAM ENTERPRISE</t>
  </si>
  <si>
    <t>01.07.2022</t>
  </si>
  <si>
    <t>ARIELA MARIA RODRIGUEZ</t>
  </si>
  <si>
    <t>B1500048956</t>
  </si>
  <si>
    <t>LLENADO DE BOTELLONES</t>
  </si>
  <si>
    <t>AGUA CRISTAL</t>
  </si>
  <si>
    <t>B1500049013</t>
  </si>
  <si>
    <t>B1500048852</t>
  </si>
  <si>
    <t>ALFREDO ANTONIO VALDEZ NUÑEZ</t>
  </si>
  <si>
    <t>20.12.2024</t>
  </si>
  <si>
    <t>E450000010855</t>
  </si>
  <si>
    <t>PAGO CONSUMO DE FLOTAS INALAMBRICAS</t>
  </si>
  <si>
    <t>ALTICE</t>
  </si>
  <si>
    <t>30.12.2024</t>
  </si>
  <si>
    <t>B1500000004</t>
  </si>
  <si>
    <t xml:space="preserve"> SERV. DE PUBLICIDAD P/EL FESTIVAL INTERNACIONAL DEL MERENGUE, REALIZADO LOS DIAS: 15 DE ENERO EN EL CLUB IDÓNEOS DEL EJIDO Y EL 22 DE ENERO EN HATO DEL YAQUE </t>
  </si>
  <si>
    <t>ADRIANO PASCUAL BRITO</t>
  </si>
  <si>
    <t>23.01.2023</t>
  </si>
  <si>
    <t>OBSERVACIONES</t>
  </si>
  <si>
    <t>TOTAL</t>
  </si>
  <si>
    <t>MONTO FACTURADO</t>
  </si>
  <si>
    <t>NCF</t>
  </si>
  <si>
    <t>CONCEPTO</t>
  </si>
  <si>
    <t>NOMBRE DE SUPLIDOR</t>
  </si>
  <si>
    <t>FECHA</t>
  </si>
  <si>
    <t xml:space="preserve">            VALORES EN RD$</t>
  </si>
  <si>
    <t>INFORME DE CUENTAS POR PAGAR AL 31 DE DICIEMBRE 2024</t>
  </si>
  <si>
    <t>RELACION DE SUPLIDORES POR PAGAR</t>
  </si>
  <si>
    <t>PROINDUSTRIA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</si>
</sst>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$_-;\-* #,##0.00\ _$_-;_-* &quot;-&quot;??\ _$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0" fillId="2" borderId="0" xfId="0" applyNumberFormat="1" applyFont="1" applyFill="1" applyBorder="1" applyAlignment="1" applyProtection="1"/>
    <xf numFmtId="0" fontId="4" fillId="2" borderId="0" xfId="0" applyNumberFormat="1" applyFont="1" applyFill="1" applyBorder="1" applyAlignment="1" applyProtection="1"/>
    <xf numFmtId="0" fontId="0" fillId="2" borderId="2" xfId="0" applyFill="1" applyBorder="1" applyAlignment="1">
      <alignment horizontal="center"/>
    </xf>
    <xf numFmtId="0" fontId="3" fillId="2" borderId="0" xfId="0" applyFont="1" applyFill="1"/>
    <xf numFmtId="0" fontId="2" fillId="2" borderId="0" xfId="0" applyNumberFormat="1" applyFont="1" applyFill="1" applyBorder="1" applyAlignment="1" applyProtection="1"/>
    <xf numFmtId="0" fontId="5" fillId="2" borderId="0" xfId="0" applyNumberFormat="1" applyFont="1" applyFill="1" applyBorder="1" applyAlignment="1" applyProtection="1"/>
    <xf numFmtId="164" fontId="5" fillId="2" borderId="0" xfId="1" applyFont="1" applyFill="1" applyBorder="1" applyAlignment="1" applyProtection="1"/>
    <xf numFmtId="0" fontId="6" fillId="2" borderId="0" xfId="0" applyNumberFormat="1" applyFont="1" applyFill="1" applyBorder="1" applyAlignment="1" applyProtection="1">
      <alignment horizontal="center"/>
    </xf>
    <xf numFmtId="0" fontId="6" fillId="2" borderId="0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>
      <alignment horizontal="center"/>
    </xf>
    <xf numFmtId="164" fontId="6" fillId="2" borderId="0" xfId="1" applyFont="1" applyFill="1" applyBorder="1" applyAlignment="1" applyProtection="1"/>
    <xf numFmtId="0" fontId="6" fillId="2" borderId="2" xfId="0" applyNumberFormat="1" applyFont="1" applyFill="1" applyBorder="1" applyAlignment="1" applyProtection="1">
      <alignment horizontal="center"/>
    </xf>
    <xf numFmtId="0" fontId="6" fillId="2" borderId="2" xfId="0" applyNumberFormat="1" applyFont="1" applyFill="1" applyBorder="1" applyAlignment="1" applyProtection="1">
      <alignment horizontal="center" vertical="center"/>
    </xf>
    <xf numFmtId="164" fontId="6" fillId="2" borderId="2" xfId="1" applyFont="1" applyFill="1" applyBorder="1" applyAlignment="1" applyProtection="1">
      <alignment horizontal="center"/>
    </xf>
    <xf numFmtId="164" fontId="6" fillId="2" borderId="2" xfId="1" applyFont="1" applyFill="1" applyBorder="1" applyAlignment="1" applyProtection="1">
      <alignment horizontal="center" vertical="center"/>
    </xf>
    <xf numFmtId="0" fontId="5" fillId="2" borderId="2" xfId="0" applyNumberFormat="1" applyFont="1" applyFill="1" applyBorder="1" applyAlignment="1" applyProtection="1">
      <alignment horizontal="center"/>
    </xf>
    <xf numFmtId="0" fontId="5" fillId="2" borderId="2" xfId="0" applyNumberFormat="1" applyFont="1" applyFill="1" applyBorder="1" applyAlignment="1" applyProtection="1"/>
    <xf numFmtId="0" fontId="5" fillId="2" borderId="2" xfId="0" applyNumberFormat="1" applyFont="1" applyFill="1" applyBorder="1" applyAlignment="1" applyProtection="1">
      <alignment wrapText="1"/>
    </xf>
    <xf numFmtId="0" fontId="5" fillId="2" borderId="2" xfId="0" applyFont="1" applyFill="1" applyBorder="1" applyAlignment="1">
      <alignment horizontal="center"/>
    </xf>
    <xf numFmtId="164" fontId="5" fillId="2" borderId="2" xfId="1" applyFont="1" applyFill="1" applyBorder="1" applyAlignment="1" applyProtection="1">
      <alignment horizontal="center"/>
    </xf>
    <xf numFmtId="164" fontId="5" fillId="2" borderId="2" xfId="1" applyFont="1" applyFill="1" applyBorder="1" applyAlignment="1" applyProtection="1">
      <alignment horizontal="center" vertical="center" wrapText="1"/>
    </xf>
    <xf numFmtId="164" fontId="5" fillId="2" borderId="2" xfId="1" applyFont="1" applyFill="1" applyBorder="1" applyAlignment="1" applyProtection="1">
      <alignment horizontal="center" wrapText="1"/>
    </xf>
    <xf numFmtId="0" fontId="5" fillId="2" borderId="2" xfId="0" applyFont="1" applyFill="1" applyBorder="1"/>
    <xf numFmtId="164" fontId="5" fillId="2" borderId="2" xfId="1" applyFont="1" applyFill="1" applyBorder="1" applyAlignment="1">
      <alignment horizontal="center" vertical="center"/>
    </xf>
    <xf numFmtId="164" fontId="5" fillId="2" borderId="2" xfId="1" applyFont="1" applyFill="1" applyBorder="1" applyAlignment="1" applyProtection="1">
      <alignment horizontal="center" vertical="center"/>
    </xf>
    <xf numFmtId="164" fontId="5" fillId="2" borderId="2" xfId="0" applyNumberFormat="1" applyFont="1" applyFill="1" applyBorder="1"/>
    <xf numFmtId="164" fontId="5" fillId="2" borderId="2" xfId="0" applyNumberFormat="1" applyFont="1" applyFill="1" applyBorder="1" applyAlignment="1">
      <alignment horizontal="center"/>
    </xf>
    <xf numFmtId="0" fontId="5" fillId="2" borderId="2" xfId="0" applyNumberFormat="1" applyFont="1" applyFill="1" applyBorder="1" applyAlignment="1" applyProtection="1">
      <alignment horizontal="center" vertical="center"/>
    </xf>
    <xf numFmtId="164" fontId="5" fillId="2" borderId="2" xfId="1" applyFont="1" applyFill="1" applyBorder="1" applyAlignment="1">
      <alignment horizontal="center"/>
    </xf>
    <xf numFmtId="0" fontId="5" fillId="2" borderId="0" xfId="0" applyNumberFormat="1" applyFont="1" applyFill="1" applyBorder="1" applyAlignment="1" applyProtection="1">
      <alignment horizontal="center"/>
    </xf>
    <xf numFmtId="164" fontId="5" fillId="2" borderId="0" xfId="1" applyFont="1" applyFill="1" applyBorder="1" applyAlignment="1" applyProtection="1">
      <alignment horizontal="center"/>
    </xf>
    <xf numFmtId="164" fontId="5" fillId="2" borderId="0" xfId="1" applyFont="1" applyFill="1" applyBorder="1" applyAlignment="1" applyProtection="1">
      <alignment horizontal="center" vertical="center"/>
    </xf>
    <xf numFmtId="164" fontId="6" fillId="2" borderId="1" xfId="1" applyFont="1" applyFill="1" applyBorder="1" applyAlignment="1" applyProtection="1">
      <alignment horizontal="center"/>
    </xf>
    <xf numFmtId="43" fontId="5" fillId="2" borderId="0" xfId="0" applyNumberFormat="1" applyFont="1" applyFill="1" applyBorder="1" applyAlignment="1" applyProtection="1"/>
    <xf numFmtId="0" fontId="5" fillId="2" borderId="0" xfId="0" quotePrefix="1" applyNumberFormat="1" applyFont="1" applyFill="1" applyBorder="1" applyAlignment="1" applyProtection="1"/>
    <xf numFmtId="0" fontId="5" fillId="2" borderId="0" xfId="0" applyNumberFormat="1" applyFont="1" applyFill="1" applyBorder="1" applyAlignment="1" applyProtection="1">
      <alignment wrapText="1"/>
    </xf>
    <xf numFmtId="0" fontId="6" fillId="2" borderId="0" xfId="0" applyNumberFormat="1" applyFont="1" applyFill="1" applyBorder="1" applyAlignment="1" applyProtection="1">
      <alignment horizontal="center" wrapText="1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BF1AB-B577-485E-88AD-884B96447127}">
  <sheetPr>
    <pageSetUpPr fitToPage="1"/>
  </sheetPr>
  <dimension ref="A2:Y302"/>
  <sheetViews>
    <sheetView tabSelected="1" view="pageBreakPreview" topLeftCell="A182" zoomScale="60" zoomScaleNormal="100" workbookViewId="0">
      <selection activeCell="C228" sqref="C228"/>
    </sheetView>
  </sheetViews>
  <sheetFormatPr baseColWidth="10" defaultRowHeight="18.75" x14ac:dyDescent="0.3"/>
  <cols>
    <col min="1" max="1" width="3.42578125" style="1" customWidth="1"/>
    <col min="2" max="2" width="15.140625" style="6" bestFit="1" customWidth="1"/>
    <col min="3" max="3" width="73.42578125" style="6" bestFit="1" customWidth="1"/>
    <col min="4" max="4" width="106" style="36" customWidth="1"/>
    <col min="5" max="5" width="19.140625" style="6" bestFit="1" customWidth="1"/>
    <col min="6" max="6" width="22.7109375" style="7" bestFit="1" customWidth="1"/>
    <col min="7" max="7" width="16.85546875" style="7" customWidth="1"/>
    <col min="8" max="8" width="30.5703125" style="7" customWidth="1"/>
    <col min="9" max="10" width="11.42578125" style="1"/>
    <col min="11" max="19" width="0" style="1" hidden="1" customWidth="1"/>
    <col min="20" max="16384" width="11.42578125" style="1"/>
  </cols>
  <sheetData>
    <row r="2" spans="2:20" s="2" customFormat="1" x14ac:dyDescent="0.3">
      <c r="B2" s="6"/>
      <c r="C2" s="8" t="s">
        <v>550</v>
      </c>
      <c r="D2" s="8"/>
      <c r="E2" s="8"/>
      <c r="F2" s="8"/>
      <c r="G2" s="8"/>
      <c r="H2" s="6"/>
    </row>
    <row r="3" spans="2:20" s="2" customFormat="1" x14ac:dyDescent="0.3">
      <c r="B3" s="6"/>
      <c r="C3" s="8" t="s">
        <v>549</v>
      </c>
      <c r="D3" s="8"/>
      <c r="E3" s="8"/>
      <c r="F3" s="8"/>
      <c r="G3" s="8"/>
      <c r="H3" s="6"/>
    </row>
    <row r="4" spans="2:20" s="2" customFormat="1" x14ac:dyDescent="0.3">
      <c r="B4" s="6"/>
      <c r="C4" s="8" t="s">
        <v>548</v>
      </c>
      <c r="D4" s="8"/>
      <c r="E4" s="8"/>
      <c r="F4" s="8"/>
      <c r="G4" s="8"/>
      <c r="H4" s="6"/>
    </row>
    <row r="5" spans="2:20" s="2" customFormat="1" x14ac:dyDescent="0.3">
      <c r="B5" s="9"/>
      <c r="C5" s="10"/>
      <c r="D5" s="37" t="s">
        <v>547</v>
      </c>
      <c r="E5" s="9"/>
      <c r="F5" s="7"/>
      <c r="G5" s="11"/>
      <c r="H5" s="11"/>
    </row>
    <row r="7" spans="2:20" x14ac:dyDescent="0.3">
      <c r="B7" s="12" t="s">
        <v>546</v>
      </c>
      <c r="C7" s="13" t="s">
        <v>545</v>
      </c>
      <c r="D7" s="38" t="s">
        <v>544</v>
      </c>
      <c r="E7" s="12" t="s">
        <v>543</v>
      </c>
      <c r="F7" s="14" t="s">
        <v>542</v>
      </c>
      <c r="G7" s="15" t="s">
        <v>541</v>
      </c>
      <c r="H7" s="15" t="s">
        <v>540</v>
      </c>
    </row>
    <row r="8" spans="2:20" ht="37.5" x14ac:dyDescent="0.3">
      <c r="B8" s="16" t="s">
        <v>539</v>
      </c>
      <c r="C8" s="17" t="s">
        <v>538</v>
      </c>
      <c r="D8" s="18" t="s">
        <v>537</v>
      </c>
      <c r="E8" s="19" t="s">
        <v>536</v>
      </c>
      <c r="F8" s="20">
        <v>135000</v>
      </c>
      <c r="G8" s="21"/>
      <c r="H8" s="21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2:20" x14ac:dyDescent="0.3">
      <c r="B9" s="16" t="s">
        <v>535</v>
      </c>
      <c r="C9" s="17" t="s">
        <v>534</v>
      </c>
      <c r="D9" s="18" t="s">
        <v>533</v>
      </c>
      <c r="E9" s="19" t="s">
        <v>532</v>
      </c>
      <c r="F9" s="20">
        <v>276091.53000000003</v>
      </c>
      <c r="G9" s="21"/>
      <c r="H9" s="21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2:20" x14ac:dyDescent="0.3">
      <c r="B10" s="16" t="s">
        <v>531</v>
      </c>
      <c r="C10" s="17" t="s">
        <v>530</v>
      </c>
      <c r="D10" s="18"/>
      <c r="E10" s="19" t="s">
        <v>464</v>
      </c>
      <c r="F10" s="20">
        <v>16200</v>
      </c>
      <c r="G10" s="21"/>
      <c r="H10" s="21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2:20" x14ac:dyDescent="0.3">
      <c r="B11" s="16" t="s">
        <v>210</v>
      </c>
      <c r="C11" s="17" t="s">
        <v>527</v>
      </c>
      <c r="D11" s="18" t="s">
        <v>526</v>
      </c>
      <c r="E11" s="19" t="s">
        <v>529</v>
      </c>
      <c r="F11" s="20">
        <v>2778.75</v>
      </c>
      <c r="G11" s="21"/>
      <c r="H11" s="21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2:20" x14ac:dyDescent="0.3">
      <c r="B12" s="16" t="s">
        <v>210</v>
      </c>
      <c r="C12" s="17" t="s">
        <v>527</v>
      </c>
      <c r="D12" s="18" t="s">
        <v>526</v>
      </c>
      <c r="E12" s="19" t="s">
        <v>528</v>
      </c>
      <c r="F12" s="20">
        <v>3087.5</v>
      </c>
      <c r="G12" s="21"/>
      <c r="H12" s="21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2:20" x14ac:dyDescent="0.3">
      <c r="B13" s="16" t="s">
        <v>210</v>
      </c>
      <c r="C13" s="17" t="s">
        <v>527</v>
      </c>
      <c r="D13" s="18" t="s">
        <v>526</v>
      </c>
      <c r="E13" s="19" t="s">
        <v>525</v>
      </c>
      <c r="F13" s="20">
        <v>3272.75</v>
      </c>
      <c r="G13" s="21">
        <f>SUM(F11:F13)</f>
        <v>9139</v>
      </c>
      <c r="H13" s="21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2:20" x14ac:dyDescent="0.3">
      <c r="B14" s="16" t="s">
        <v>210</v>
      </c>
      <c r="C14" s="17" t="s">
        <v>524</v>
      </c>
      <c r="D14" s="18"/>
      <c r="E14" s="19" t="s">
        <v>386</v>
      </c>
      <c r="F14" s="20">
        <v>64000.02</v>
      </c>
      <c r="G14" s="21"/>
      <c r="H14" s="21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2:20" x14ac:dyDescent="0.3">
      <c r="B15" s="16" t="s">
        <v>523</v>
      </c>
      <c r="C15" s="17" t="s">
        <v>522</v>
      </c>
      <c r="D15" s="18" t="s">
        <v>84</v>
      </c>
      <c r="E15" s="19" t="s">
        <v>521</v>
      </c>
      <c r="F15" s="20">
        <v>28616.13</v>
      </c>
      <c r="G15" s="22"/>
      <c r="H15" s="21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2:20" x14ac:dyDescent="0.3">
      <c r="B16" s="19" t="s">
        <v>520</v>
      </c>
      <c r="C16" s="23" t="s">
        <v>519</v>
      </c>
      <c r="D16" s="18"/>
      <c r="E16" s="19" t="s">
        <v>518</v>
      </c>
      <c r="F16" s="20">
        <v>574688.27</v>
      </c>
      <c r="G16" s="24"/>
      <c r="H16" s="24"/>
    </row>
    <row r="17" spans="2:8" ht="37.5" x14ac:dyDescent="0.3">
      <c r="B17" s="19" t="s">
        <v>396</v>
      </c>
      <c r="C17" s="23" t="s">
        <v>517</v>
      </c>
      <c r="D17" s="18" t="s">
        <v>516</v>
      </c>
      <c r="E17" s="19" t="s">
        <v>515</v>
      </c>
      <c r="F17" s="20">
        <v>125000</v>
      </c>
      <c r="G17" s="24"/>
      <c r="H17" s="24"/>
    </row>
    <row r="18" spans="2:8" s="5" customFormat="1" x14ac:dyDescent="0.3">
      <c r="B18" s="19" t="s">
        <v>514</v>
      </c>
      <c r="C18" s="23" t="s">
        <v>513</v>
      </c>
      <c r="D18" s="18" t="s">
        <v>492</v>
      </c>
      <c r="E18" s="19" t="s">
        <v>512</v>
      </c>
      <c r="F18" s="20">
        <v>125000</v>
      </c>
      <c r="G18" s="24"/>
      <c r="H18" s="24"/>
    </row>
    <row r="19" spans="2:8" s="5" customFormat="1" x14ac:dyDescent="0.3">
      <c r="B19" s="19" t="s">
        <v>511</v>
      </c>
      <c r="C19" s="23" t="s">
        <v>510</v>
      </c>
      <c r="D19" s="18" t="s">
        <v>492</v>
      </c>
      <c r="E19" s="19" t="s">
        <v>509</v>
      </c>
      <c r="F19" s="20">
        <v>50000</v>
      </c>
      <c r="G19" s="24"/>
      <c r="H19" s="24"/>
    </row>
    <row r="20" spans="2:8" ht="37.5" x14ac:dyDescent="0.3">
      <c r="B20" s="19" t="s">
        <v>213</v>
      </c>
      <c r="C20" s="23" t="s">
        <v>504</v>
      </c>
      <c r="D20" s="18" t="s">
        <v>503</v>
      </c>
      <c r="E20" s="19" t="s">
        <v>508</v>
      </c>
      <c r="F20" s="20">
        <v>5000</v>
      </c>
      <c r="G20" s="20"/>
      <c r="H20" s="24"/>
    </row>
    <row r="21" spans="2:8" ht="37.5" x14ac:dyDescent="0.3">
      <c r="B21" s="19" t="s">
        <v>505</v>
      </c>
      <c r="C21" s="23" t="s">
        <v>504</v>
      </c>
      <c r="D21" s="18" t="s">
        <v>503</v>
      </c>
      <c r="E21" s="19" t="s">
        <v>507</v>
      </c>
      <c r="F21" s="20">
        <v>5000</v>
      </c>
      <c r="G21" s="20"/>
      <c r="H21" s="24"/>
    </row>
    <row r="22" spans="2:8" ht="37.5" x14ac:dyDescent="0.3">
      <c r="B22" s="19" t="s">
        <v>505</v>
      </c>
      <c r="C22" s="23" t="s">
        <v>504</v>
      </c>
      <c r="D22" s="18" t="s">
        <v>503</v>
      </c>
      <c r="E22" s="19" t="s">
        <v>506</v>
      </c>
      <c r="F22" s="20">
        <v>5000</v>
      </c>
      <c r="G22" s="20"/>
      <c r="H22" s="24"/>
    </row>
    <row r="23" spans="2:8" ht="37.5" x14ac:dyDescent="0.3">
      <c r="B23" s="19" t="s">
        <v>505</v>
      </c>
      <c r="C23" s="23" t="s">
        <v>504</v>
      </c>
      <c r="D23" s="18" t="s">
        <v>503</v>
      </c>
      <c r="E23" s="19" t="s">
        <v>502</v>
      </c>
      <c r="F23" s="20">
        <v>5000</v>
      </c>
      <c r="G23" s="20">
        <f>+F23+F22+F21+F20</f>
        <v>20000</v>
      </c>
      <c r="H23" s="24"/>
    </row>
    <row r="24" spans="2:8" x14ac:dyDescent="0.3">
      <c r="B24" s="19" t="s">
        <v>425</v>
      </c>
      <c r="C24" s="23" t="s">
        <v>498</v>
      </c>
      <c r="D24" s="18" t="s">
        <v>492</v>
      </c>
      <c r="E24" s="19" t="s">
        <v>501</v>
      </c>
      <c r="F24" s="20">
        <v>80000</v>
      </c>
      <c r="G24" s="20"/>
      <c r="H24" s="24"/>
    </row>
    <row r="25" spans="2:8" x14ac:dyDescent="0.3">
      <c r="B25" s="19" t="s">
        <v>70</v>
      </c>
      <c r="C25" s="23" t="s">
        <v>498</v>
      </c>
      <c r="D25" s="18" t="s">
        <v>492</v>
      </c>
      <c r="E25" s="19" t="s">
        <v>500</v>
      </c>
      <c r="F25" s="20">
        <v>80256</v>
      </c>
      <c r="G25" s="20"/>
      <c r="H25" s="24"/>
    </row>
    <row r="26" spans="2:8" x14ac:dyDescent="0.3">
      <c r="B26" s="19" t="s">
        <v>499</v>
      </c>
      <c r="C26" s="23" t="s">
        <v>498</v>
      </c>
      <c r="D26" s="18" t="s">
        <v>492</v>
      </c>
      <c r="E26" s="19" t="s">
        <v>497</v>
      </c>
      <c r="F26" s="20">
        <v>10920</v>
      </c>
      <c r="G26" s="20">
        <f>+F26+F25+F24</f>
        <v>171176</v>
      </c>
      <c r="H26" s="24"/>
    </row>
    <row r="27" spans="2:8" x14ac:dyDescent="0.3">
      <c r="B27" s="19" t="s">
        <v>494</v>
      </c>
      <c r="C27" s="23" t="s">
        <v>495</v>
      </c>
      <c r="D27" s="18" t="s">
        <v>492</v>
      </c>
      <c r="E27" s="19" t="s">
        <v>496</v>
      </c>
      <c r="F27" s="20">
        <v>75000</v>
      </c>
      <c r="G27" s="20"/>
      <c r="H27" s="24"/>
    </row>
    <row r="28" spans="2:8" x14ac:dyDescent="0.3">
      <c r="B28" s="19" t="s">
        <v>494</v>
      </c>
      <c r="C28" s="23" t="s">
        <v>495</v>
      </c>
      <c r="D28" s="18" t="s">
        <v>492</v>
      </c>
      <c r="E28" s="19" t="s">
        <v>208</v>
      </c>
      <c r="F28" s="20">
        <v>75000</v>
      </c>
      <c r="G28" s="20"/>
      <c r="H28" s="24"/>
    </row>
    <row r="29" spans="2:8" x14ac:dyDescent="0.3">
      <c r="B29" s="19" t="s">
        <v>494</v>
      </c>
      <c r="C29" s="23" t="s">
        <v>493</v>
      </c>
      <c r="D29" s="18" t="s">
        <v>492</v>
      </c>
      <c r="E29" s="19" t="s">
        <v>491</v>
      </c>
      <c r="F29" s="20">
        <v>240000</v>
      </c>
      <c r="G29" s="20"/>
      <c r="H29" s="24"/>
    </row>
    <row r="30" spans="2:8" s="5" customFormat="1" ht="56.25" x14ac:dyDescent="0.3">
      <c r="B30" s="19" t="s">
        <v>95</v>
      </c>
      <c r="C30" s="23" t="s">
        <v>490</v>
      </c>
      <c r="D30" s="18" t="s">
        <v>489</v>
      </c>
      <c r="E30" s="19" t="s">
        <v>488</v>
      </c>
      <c r="F30" s="20">
        <v>548000</v>
      </c>
      <c r="G30" s="24"/>
      <c r="H30" s="24"/>
    </row>
    <row r="31" spans="2:8" s="5" customFormat="1" x14ac:dyDescent="0.3">
      <c r="B31" s="19" t="s">
        <v>487</v>
      </c>
      <c r="C31" s="23" t="s">
        <v>486</v>
      </c>
      <c r="D31" s="18" t="s">
        <v>485</v>
      </c>
      <c r="E31" s="19" t="s">
        <v>484</v>
      </c>
      <c r="F31" s="20">
        <v>79947.5</v>
      </c>
      <c r="G31" s="24"/>
      <c r="H31" s="24"/>
    </row>
    <row r="32" spans="2:8" s="5" customFormat="1" x14ac:dyDescent="0.3">
      <c r="B32" s="19" t="s">
        <v>483</v>
      </c>
      <c r="C32" s="23" t="s">
        <v>482</v>
      </c>
      <c r="D32" s="18" t="s">
        <v>481</v>
      </c>
      <c r="E32" s="19" t="s">
        <v>480</v>
      </c>
      <c r="F32" s="20">
        <v>56500</v>
      </c>
      <c r="G32" s="24"/>
      <c r="H32" s="24"/>
    </row>
    <row r="33" spans="1:8" s="5" customFormat="1" x14ac:dyDescent="0.3">
      <c r="B33" s="19" t="s">
        <v>210</v>
      </c>
      <c r="C33" s="23" t="s">
        <v>479</v>
      </c>
      <c r="D33" s="18"/>
      <c r="E33" s="19" t="s">
        <v>478</v>
      </c>
      <c r="F33" s="20">
        <v>115900</v>
      </c>
      <c r="G33" s="24"/>
      <c r="H33" s="24"/>
    </row>
    <row r="34" spans="1:8" s="5" customFormat="1" x14ac:dyDescent="0.3">
      <c r="B34" s="19" t="s">
        <v>477</v>
      </c>
      <c r="C34" s="23" t="s">
        <v>476</v>
      </c>
      <c r="D34" s="18"/>
      <c r="E34" s="19" t="s">
        <v>475</v>
      </c>
      <c r="F34" s="20">
        <v>31500</v>
      </c>
      <c r="G34" s="24"/>
      <c r="H34" s="24"/>
    </row>
    <row r="35" spans="1:8" s="5" customFormat="1" x14ac:dyDescent="0.3">
      <c r="B35" s="19" t="s">
        <v>474</v>
      </c>
      <c r="C35" s="23" t="s">
        <v>473</v>
      </c>
      <c r="D35" s="18" t="s">
        <v>472</v>
      </c>
      <c r="E35" s="19" t="s">
        <v>471</v>
      </c>
      <c r="F35" s="20">
        <v>271200</v>
      </c>
      <c r="G35" s="24"/>
      <c r="H35" s="24"/>
    </row>
    <row r="36" spans="1:8" ht="37.5" x14ac:dyDescent="0.3">
      <c r="B36" s="16" t="s">
        <v>470</v>
      </c>
      <c r="C36" s="17" t="s">
        <v>466</v>
      </c>
      <c r="D36" s="18" t="s">
        <v>469</v>
      </c>
      <c r="E36" s="16" t="s">
        <v>468</v>
      </c>
      <c r="F36" s="20">
        <v>194699</v>
      </c>
      <c r="G36" s="20"/>
      <c r="H36" s="25"/>
    </row>
    <row r="37" spans="1:8" x14ac:dyDescent="0.3">
      <c r="B37" s="16" t="s">
        <v>467</v>
      </c>
      <c r="C37" s="17" t="s">
        <v>466</v>
      </c>
      <c r="D37" s="18"/>
      <c r="E37" s="16" t="s">
        <v>465</v>
      </c>
      <c r="F37" s="20">
        <v>26945.52</v>
      </c>
      <c r="G37" s="20">
        <f>+F37+F36</f>
        <v>221644.52</v>
      </c>
      <c r="H37" s="25"/>
    </row>
    <row r="38" spans="1:8" ht="56.25" x14ac:dyDescent="0.3">
      <c r="B38" s="16" t="s">
        <v>117</v>
      </c>
      <c r="C38" s="17" t="s">
        <v>461</v>
      </c>
      <c r="D38" s="18" t="s">
        <v>460</v>
      </c>
      <c r="E38" s="16" t="s">
        <v>204</v>
      </c>
      <c r="F38" s="20">
        <v>29410.66</v>
      </c>
      <c r="G38" s="20"/>
      <c r="H38" s="25"/>
    </row>
    <row r="39" spans="1:8" ht="56.25" x14ac:dyDescent="0.3">
      <c r="B39" s="16" t="s">
        <v>463</v>
      </c>
      <c r="C39" s="17" t="s">
        <v>461</v>
      </c>
      <c r="D39" s="18" t="s">
        <v>460</v>
      </c>
      <c r="E39" s="16" t="s">
        <v>464</v>
      </c>
      <c r="F39" s="20">
        <v>30886.66</v>
      </c>
      <c r="G39" s="20"/>
      <c r="H39" s="25"/>
    </row>
    <row r="40" spans="1:8" ht="56.25" x14ac:dyDescent="0.3">
      <c r="B40" s="16" t="s">
        <v>463</v>
      </c>
      <c r="C40" s="17" t="s">
        <v>461</v>
      </c>
      <c r="D40" s="18" t="s">
        <v>460</v>
      </c>
      <c r="E40" s="16" t="s">
        <v>462</v>
      </c>
      <c r="F40" s="20">
        <v>30886.66</v>
      </c>
      <c r="G40" s="20"/>
      <c r="H40" s="25"/>
    </row>
    <row r="41" spans="1:8" ht="56.25" x14ac:dyDescent="0.3">
      <c r="B41" s="16" t="s">
        <v>111</v>
      </c>
      <c r="C41" s="17" t="s">
        <v>461</v>
      </c>
      <c r="D41" s="18" t="s">
        <v>460</v>
      </c>
      <c r="E41" s="16" t="s">
        <v>459</v>
      </c>
      <c r="F41" s="20">
        <v>29410.66</v>
      </c>
      <c r="G41" s="20">
        <f>+F41+F40+F39+F38</f>
        <v>120594.64</v>
      </c>
      <c r="H41" s="25"/>
    </row>
    <row r="42" spans="1:8" x14ac:dyDescent="0.3">
      <c r="B42" s="16" t="s">
        <v>354</v>
      </c>
      <c r="C42" s="17" t="s">
        <v>458</v>
      </c>
      <c r="D42" s="18"/>
      <c r="E42" s="16" t="s">
        <v>107</v>
      </c>
      <c r="F42" s="20">
        <v>101700</v>
      </c>
      <c r="G42" s="20"/>
      <c r="H42" s="25"/>
    </row>
    <row r="43" spans="1:8" x14ac:dyDescent="0.3">
      <c r="B43" s="19" t="s">
        <v>457</v>
      </c>
      <c r="C43" s="23" t="s">
        <v>456</v>
      </c>
      <c r="D43" s="18" t="s">
        <v>455</v>
      </c>
      <c r="E43" s="19" t="s">
        <v>454</v>
      </c>
      <c r="F43" s="20">
        <v>2950</v>
      </c>
      <c r="G43" s="24"/>
      <c r="H43" s="24"/>
    </row>
    <row r="44" spans="1:8" ht="37.5" x14ac:dyDescent="0.3">
      <c r="B44" s="19" t="s">
        <v>453</v>
      </c>
      <c r="C44" s="23" t="s">
        <v>452</v>
      </c>
      <c r="D44" s="18" t="s">
        <v>451</v>
      </c>
      <c r="E44" s="19" t="s">
        <v>450</v>
      </c>
      <c r="F44" s="20">
        <v>40500</v>
      </c>
      <c r="G44" s="24"/>
      <c r="H44" s="24"/>
    </row>
    <row r="45" spans="1:8" x14ac:dyDescent="0.3">
      <c r="B45" s="19" t="s">
        <v>99</v>
      </c>
      <c r="C45" s="23" t="s">
        <v>449</v>
      </c>
      <c r="D45" s="18" t="s">
        <v>448</v>
      </c>
      <c r="E45" s="19" t="s">
        <v>39</v>
      </c>
      <c r="F45" s="20">
        <v>279648.18</v>
      </c>
      <c r="G45" s="20"/>
      <c r="H45" s="20"/>
    </row>
    <row r="46" spans="1:8" x14ac:dyDescent="0.3">
      <c r="A46" s="3"/>
      <c r="B46" s="19" t="s">
        <v>74</v>
      </c>
      <c r="C46" s="18" t="s">
        <v>441</v>
      </c>
      <c r="D46" s="18" t="s">
        <v>440</v>
      </c>
      <c r="E46" s="19" t="s">
        <v>447</v>
      </c>
      <c r="F46" s="20">
        <v>88233.35</v>
      </c>
      <c r="G46" s="23"/>
      <c r="H46" s="18"/>
    </row>
    <row r="47" spans="1:8" x14ac:dyDescent="0.3">
      <c r="A47" s="3"/>
      <c r="B47" s="19" t="s">
        <v>74</v>
      </c>
      <c r="C47" s="18" t="s">
        <v>441</v>
      </c>
      <c r="D47" s="18" t="s">
        <v>440</v>
      </c>
      <c r="E47" s="19" t="s">
        <v>446</v>
      </c>
      <c r="F47" s="20">
        <v>19096.63</v>
      </c>
      <c r="G47" s="23"/>
      <c r="H47" s="18"/>
    </row>
    <row r="48" spans="1:8" x14ac:dyDescent="0.3">
      <c r="A48" s="3"/>
      <c r="B48" s="19" t="s">
        <v>74</v>
      </c>
      <c r="C48" s="18" t="s">
        <v>441</v>
      </c>
      <c r="D48" s="18" t="s">
        <v>440</v>
      </c>
      <c r="E48" s="19" t="s">
        <v>445</v>
      </c>
      <c r="F48" s="20">
        <v>2873.76</v>
      </c>
      <c r="G48" s="26"/>
      <c r="H48" s="18"/>
    </row>
    <row r="49" spans="1:8" x14ac:dyDescent="0.3">
      <c r="A49" s="3"/>
      <c r="B49" s="19" t="s">
        <v>74</v>
      </c>
      <c r="C49" s="18" t="s">
        <v>441</v>
      </c>
      <c r="D49" s="18" t="s">
        <v>440</v>
      </c>
      <c r="E49" s="19" t="s">
        <v>444</v>
      </c>
      <c r="F49" s="20">
        <v>3301.67</v>
      </c>
      <c r="G49" s="26"/>
      <c r="H49" s="18"/>
    </row>
    <row r="50" spans="1:8" x14ac:dyDescent="0.3">
      <c r="A50" s="3"/>
      <c r="B50" s="19" t="s">
        <v>74</v>
      </c>
      <c r="C50" s="18" t="s">
        <v>441</v>
      </c>
      <c r="D50" s="18" t="s">
        <v>440</v>
      </c>
      <c r="E50" s="19" t="s">
        <v>443</v>
      </c>
      <c r="F50" s="20">
        <v>43632.12</v>
      </c>
      <c r="G50" s="26"/>
      <c r="H50" s="18"/>
    </row>
    <row r="51" spans="1:8" x14ac:dyDescent="0.3">
      <c r="A51" s="3"/>
      <c r="B51" s="19" t="s">
        <v>74</v>
      </c>
      <c r="C51" s="18" t="s">
        <v>441</v>
      </c>
      <c r="D51" s="18" t="s">
        <v>440</v>
      </c>
      <c r="E51" s="19" t="s">
        <v>442</v>
      </c>
      <c r="F51" s="20">
        <v>9821.4</v>
      </c>
      <c r="G51" s="26"/>
      <c r="H51" s="18"/>
    </row>
    <row r="52" spans="1:8" x14ac:dyDescent="0.3">
      <c r="A52" s="3"/>
      <c r="B52" s="19" t="s">
        <v>74</v>
      </c>
      <c r="C52" s="18" t="s">
        <v>441</v>
      </c>
      <c r="D52" s="18" t="s">
        <v>440</v>
      </c>
      <c r="E52" s="19" t="s">
        <v>439</v>
      </c>
      <c r="F52" s="20">
        <v>88405.37</v>
      </c>
      <c r="G52" s="26">
        <f>SUM(F46:F52)</f>
        <v>255364.3</v>
      </c>
      <c r="H52" s="18"/>
    </row>
    <row r="53" spans="1:8" ht="56.25" x14ac:dyDescent="0.3">
      <c r="A53" s="3"/>
      <c r="B53" s="23" t="s">
        <v>425</v>
      </c>
      <c r="C53" s="18" t="s">
        <v>424</v>
      </c>
      <c r="D53" s="18" t="s">
        <v>423</v>
      </c>
      <c r="E53" s="19" t="s">
        <v>438</v>
      </c>
      <c r="F53" s="20">
        <v>26314.1</v>
      </c>
      <c r="G53" s="23"/>
      <c r="H53" s="18"/>
    </row>
    <row r="54" spans="1:8" ht="56.25" x14ac:dyDescent="0.3">
      <c r="A54" s="3"/>
      <c r="B54" s="23" t="s">
        <v>425</v>
      </c>
      <c r="C54" s="18" t="s">
        <v>424</v>
      </c>
      <c r="D54" s="18" t="s">
        <v>423</v>
      </c>
      <c r="E54" s="19" t="s">
        <v>437</v>
      </c>
      <c r="F54" s="20">
        <v>138</v>
      </c>
      <c r="G54" s="23"/>
      <c r="H54" s="18"/>
    </row>
    <row r="55" spans="1:8" ht="56.25" x14ac:dyDescent="0.3">
      <c r="A55" s="3"/>
      <c r="B55" s="23" t="s">
        <v>425</v>
      </c>
      <c r="C55" s="18" t="s">
        <v>424</v>
      </c>
      <c r="D55" s="18" t="s">
        <v>423</v>
      </c>
      <c r="E55" s="19" t="s">
        <v>436</v>
      </c>
      <c r="F55" s="20">
        <v>26283</v>
      </c>
      <c r="G55" s="23"/>
      <c r="H55" s="18"/>
    </row>
    <row r="56" spans="1:8" ht="56.25" x14ac:dyDescent="0.3">
      <c r="A56" s="3"/>
      <c r="B56" s="23" t="s">
        <v>425</v>
      </c>
      <c r="C56" s="18" t="s">
        <v>424</v>
      </c>
      <c r="D56" s="18" t="s">
        <v>423</v>
      </c>
      <c r="E56" s="19" t="s">
        <v>435</v>
      </c>
      <c r="F56" s="20">
        <v>26250</v>
      </c>
      <c r="G56" s="23"/>
      <c r="H56" s="18"/>
    </row>
    <row r="57" spans="1:8" ht="56.25" x14ac:dyDescent="0.3">
      <c r="A57" s="3"/>
      <c r="B57" s="23" t="s">
        <v>425</v>
      </c>
      <c r="C57" s="18" t="s">
        <v>424</v>
      </c>
      <c r="D57" s="18" t="s">
        <v>423</v>
      </c>
      <c r="E57" s="19" t="s">
        <v>434</v>
      </c>
      <c r="F57" s="20">
        <v>26250</v>
      </c>
      <c r="G57" s="23"/>
      <c r="H57" s="18"/>
    </row>
    <row r="58" spans="1:8" ht="56.25" x14ac:dyDescent="0.3">
      <c r="A58" s="3"/>
      <c r="B58" s="23" t="s">
        <v>425</v>
      </c>
      <c r="C58" s="18" t="s">
        <v>424</v>
      </c>
      <c r="D58" s="18" t="s">
        <v>423</v>
      </c>
      <c r="E58" s="19" t="s">
        <v>433</v>
      </c>
      <c r="F58" s="20">
        <v>26250</v>
      </c>
      <c r="G58" s="23"/>
      <c r="H58" s="18"/>
    </row>
    <row r="59" spans="1:8" ht="56.25" x14ac:dyDescent="0.3">
      <c r="A59" s="3"/>
      <c r="B59" s="23" t="s">
        <v>425</v>
      </c>
      <c r="C59" s="18" t="s">
        <v>424</v>
      </c>
      <c r="D59" s="18" t="s">
        <v>423</v>
      </c>
      <c r="E59" s="19" t="s">
        <v>432</v>
      </c>
      <c r="F59" s="20">
        <v>26250</v>
      </c>
      <c r="G59" s="23"/>
      <c r="H59" s="18"/>
    </row>
    <row r="60" spans="1:8" ht="56.25" x14ac:dyDescent="0.3">
      <c r="B60" s="19" t="s">
        <v>425</v>
      </c>
      <c r="C60" s="23" t="s">
        <v>424</v>
      </c>
      <c r="D60" s="18" t="s">
        <v>423</v>
      </c>
      <c r="E60" s="19" t="s">
        <v>431</v>
      </c>
      <c r="F60" s="20">
        <v>18750</v>
      </c>
      <c r="G60" s="24"/>
      <c r="H60" s="24"/>
    </row>
    <row r="61" spans="1:8" ht="56.25" x14ac:dyDescent="0.3">
      <c r="B61" s="19" t="s">
        <v>425</v>
      </c>
      <c r="C61" s="23" t="s">
        <v>424</v>
      </c>
      <c r="D61" s="18" t="s">
        <v>423</v>
      </c>
      <c r="E61" s="19" t="s">
        <v>430</v>
      </c>
      <c r="F61" s="20">
        <v>26250</v>
      </c>
      <c r="G61" s="24"/>
      <c r="H61" s="24"/>
    </row>
    <row r="62" spans="1:8" ht="56.25" x14ac:dyDescent="0.3">
      <c r="B62" s="19" t="s">
        <v>425</v>
      </c>
      <c r="C62" s="23" t="s">
        <v>424</v>
      </c>
      <c r="D62" s="18" t="s">
        <v>423</v>
      </c>
      <c r="E62" s="19" t="s">
        <v>429</v>
      </c>
      <c r="F62" s="20">
        <v>26250</v>
      </c>
      <c r="G62" s="24"/>
      <c r="H62" s="24"/>
    </row>
    <row r="63" spans="1:8" ht="56.25" x14ac:dyDescent="0.3">
      <c r="B63" s="19" t="s">
        <v>425</v>
      </c>
      <c r="C63" s="23" t="s">
        <v>424</v>
      </c>
      <c r="D63" s="18" t="s">
        <v>423</v>
      </c>
      <c r="E63" s="19" t="s">
        <v>428</v>
      </c>
      <c r="F63" s="20">
        <v>26250</v>
      </c>
      <c r="G63" s="24"/>
      <c r="H63" s="24"/>
    </row>
    <row r="64" spans="1:8" ht="56.25" x14ac:dyDescent="0.3">
      <c r="B64" s="19" t="s">
        <v>425</v>
      </c>
      <c r="C64" s="23" t="s">
        <v>424</v>
      </c>
      <c r="D64" s="18" t="s">
        <v>423</v>
      </c>
      <c r="E64" s="19" t="s">
        <v>427</v>
      </c>
      <c r="F64" s="20">
        <v>26250</v>
      </c>
      <c r="G64" s="24"/>
      <c r="H64" s="24"/>
    </row>
    <row r="65" spans="2:8" ht="56.25" x14ac:dyDescent="0.3">
      <c r="B65" s="19" t="s">
        <v>425</v>
      </c>
      <c r="C65" s="23" t="s">
        <v>424</v>
      </c>
      <c r="D65" s="18" t="s">
        <v>423</v>
      </c>
      <c r="E65" s="19" t="s">
        <v>426</v>
      </c>
      <c r="F65" s="20">
        <v>26250</v>
      </c>
      <c r="G65" s="20"/>
      <c r="H65" s="20"/>
    </row>
    <row r="66" spans="2:8" ht="56.25" x14ac:dyDescent="0.3">
      <c r="B66" s="19" t="s">
        <v>425</v>
      </c>
      <c r="C66" s="23" t="s">
        <v>424</v>
      </c>
      <c r="D66" s="18" t="s">
        <v>423</v>
      </c>
      <c r="E66" s="19" t="s">
        <v>422</v>
      </c>
      <c r="F66" s="20">
        <v>26250</v>
      </c>
      <c r="G66" s="20">
        <f>SUM(F53:F66)</f>
        <v>333985.09999999998</v>
      </c>
      <c r="H66" s="20"/>
    </row>
    <row r="67" spans="2:8" ht="37.5" x14ac:dyDescent="0.3">
      <c r="B67" s="19" t="s">
        <v>183</v>
      </c>
      <c r="C67" s="23" t="s">
        <v>421</v>
      </c>
      <c r="D67" s="18" t="s">
        <v>420</v>
      </c>
      <c r="E67" s="19" t="s">
        <v>419</v>
      </c>
      <c r="F67" s="20">
        <v>113000</v>
      </c>
      <c r="G67" s="24"/>
      <c r="H67" s="24"/>
    </row>
    <row r="68" spans="2:8" ht="37.5" x14ac:dyDescent="0.3">
      <c r="B68" s="16" t="s">
        <v>418</v>
      </c>
      <c r="C68" s="17" t="s">
        <v>417</v>
      </c>
      <c r="D68" s="18" t="s">
        <v>416</v>
      </c>
      <c r="E68" s="19" t="s">
        <v>415</v>
      </c>
      <c r="F68" s="20">
        <v>56500</v>
      </c>
      <c r="G68" s="25"/>
      <c r="H68" s="25"/>
    </row>
    <row r="69" spans="2:8" ht="37.5" x14ac:dyDescent="0.3">
      <c r="B69" s="16" t="s">
        <v>414</v>
      </c>
      <c r="C69" s="17" t="s">
        <v>413</v>
      </c>
      <c r="D69" s="18" t="s">
        <v>412</v>
      </c>
      <c r="E69" s="16" t="s">
        <v>411</v>
      </c>
      <c r="F69" s="20">
        <v>7080</v>
      </c>
      <c r="G69" s="25"/>
      <c r="H69" s="25"/>
    </row>
    <row r="70" spans="2:8" x14ac:dyDescent="0.3">
      <c r="B70" s="16" t="s">
        <v>229</v>
      </c>
      <c r="C70" s="17" t="s">
        <v>409</v>
      </c>
      <c r="D70" s="18" t="s">
        <v>408</v>
      </c>
      <c r="E70" s="16" t="s">
        <v>410</v>
      </c>
      <c r="F70" s="20">
        <v>1090520.8400000001</v>
      </c>
      <c r="G70" s="25"/>
      <c r="H70" s="25"/>
    </row>
    <row r="71" spans="2:8" x14ac:dyDescent="0.3">
      <c r="B71" s="16" t="s">
        <v>229</v>
      </c>
      <c r="C71" s="17" t="s">
        <v>409</v>
      </c>
      <c r="D71" s="18" t="s">
        <v>408</v>
      </c>
      <c r="E71" s="16" t="s">
        <v>407</v>
      </c>
      <c r="F71" s="20">
        <v>1090520.8400000001</v>
      </c>
      <c r="G71" s="25">
        <f>+F71+F70</f>
        <v>2181041.6800000002</v>
      </c>
      <c r="H71" s="25"/>
    </row>
    <row r="72" spans="2:8" x14ac:dyDescent="0.3">
      <c r="B72" s="16" t="s">
        <v>34</v>
      </c>
      <c r="C72" s="17" t="s">
        <v>406</v>
      </c>
      <c r="D72" s="18"/>
      <c r="E72" s="16" t="s">
        <v>405</v>
      </c>
      <c r="F72" s="20">
        <v>15782.83</v>
      </c>
      <c r="G72" s="25"/>
      <c r="H72" s="25"/>
    </row>
    <row r="73" spans="2:8" x14ac:dyDescent="0.3">
      <c r="B73" s="16" t="s">
        <v>27</v>
      </c>
      <c r="C73" s="17" t="s">
        <v>404</v>
      </c>
      <c r="D73" s="18"/>
      <c r="E73" s="16" t="s">
        <v>403</v>
      </c>
      <c r="F73" s="20">
        <v>125000</v>
      </c>
      <c r="G73" s="25"/>
      <c r="H73" s="25"/>
    </row>
    <row r="74" spans="2:8" x14ac:dyDescent="0.3">
      <c r="B74" s="16" t="s">
        <v>210</v>
      </c>
      <c r="C74" s="17" t="s">
        <v>402</v>
      </c>
      <c r="D74" s="18"/>
      <c r="E74" s="16" t="s">
        <v>401</v>
      </c>
      <c r="F74" s="20">
        <v>1924946.3</v>
      </c>
      <c r="G74" s="25"/>
      <c r="H74" s="25"/>
    </row>
    <row r="75" spans="2:8" ht="37.5" x14ac:dyDescent="0.3">
      <c r="B75" s="16" t="s">
        <v>27</v>
      </c>
      <c r="C75" s="17" t="s">
        <v>400</v>
      </c>
      <c r="D75" s="18" t="s">
        <v>399</v>
      </c>
      <c r="E75" s="16" t="s">
        <v>250</v>
      </c>
      <c r="F75" s="20">
        <v>5818262.9100000001</v>
      </c>
      <c r="G75" s="25"/>
      <c r="H75" s="25"/>
    </row>
    <row r="76" spans="2:8" x14ac:dyDescent="0.3">
      <c r="B76" s="16" t="s">
        <v>117</v>
      </c>
      <c r="C76" s="17" t="s">
        <v>398</v>
      </c>
      <c r="D76" s="18" t="s">
        <v>212</v>
      </c>
      <c r="E76" s="16" t="s">
        <v>397</v>
      </c>
      <c r="F76" s="20">
        <v>16449.2</v>
      </c>
      <c r="G76" s="25"/>
      <c r="H76" s="25"/>
    </row>
    <row r="77" spans="2:8" x14ac:dyDescent="0.3">
      <c r="B77" s="16" t="s">
        <v>396</v>
      </c>
      <c r="C77" s="18" t="s">
        <v>395</v>
      </c>
      <c r="D77" s="18" t="s">
        <v>394</v>
      </c>
      <c r="E77" s="16" t="s">
        <v>393</v>
      </c>
      <c r="F77" s="20">
        <v>676</v>
      </c>
      <c r="G77" s="25"/>
      <c r="H77" s="25"/>
    </row>
    <row r="78" spans="2:8" x14ac:dyDescent="0.3">
      <c r="B78" s="16" t="s">
        <v>392</v>
      </c>
      <c r="C78" s="17" t="s">
        <v>391</v>
      </c>
      <c r="D78" s="18" t="s">
        <v>390</v>
      </c>
      <c r="E78" s="16" t="s">
        <v>184</v>
      </c>
      <c r="F78" s="20">
        <v>55000</v>
      </c>
      <c r="G78" s="25"/>
      <c r="H78" s="25"/>
    </row>
    <row r="79" spans="2:8" x14ac:dyDescent="0.3">
      <c r="B79" s="16" t="s">
        <v>176</v>
      </c>
      <c r="C79" s="17" t="s">
        <v>389</v>
      </c>
      <c r="D79" s="18" t="s">
        <v>388</v>
      </c>
      <c r="E79" s="16" t="s">
        <v>387</v>
      </c>
      <c r="F79" s="20">
        <v>138168.20000000001</v>
      </c>
      <c r="G79" s="25"/>
      <c r="H79" s="25"/>
    </row>
    <row r="80" spans="2:8" x14ac:dyDescent="0.3">
      <c r="B80" s="16" t="s">
        <v>385</v>
      </c>
      <c r="C80" s="17" t="s">
        <v>384</v>
      </c>
      <c r="D80" s="18" t="s">
        <v>383</v>
      </c>
      <c r="E80" s="16" t="s">
        <v>386</v>
      </c>
      <c r="F80" s="20">
        <v>197557.07</v>
      </c>
      <c r="G80" s="25"/>
      <c r="H80" s="25"/>
    </row>
    <row r="81" spans="2:8" x14ac:dyDescent="0.3">
      <c r="B81" s="16" t="s">
        <v>385</v>
      </c>
      <c r="C81" s="17" t="s">
        <v>384</v>
      </c>
      <c r="D81" s="18" t="s">
        <v>383</v>
      </c>
      <c r="E81" s="16" t="s">
        <v>382</v>
      </c>
      <c r="F81" s="20">
        <v>185512.33</v>
      </c>
      <c r="G81" s="25">
        <f>+F81+F80</f>
        <v>383069.4</v>
      </c>
      <c r="H81" s="25"/>
    </row>
    <row r="82" spans="2:8" x14ac:dyDescent="0.3">
      <c r="B82" s="16" t="s">
        <v>210</v>
      </c>
      <c r="C82" s="17" t="s">
        <v>381</v>
      </c>
      <c r="D82" s="18" t="s">
        <v>380</v>
      </c>
      <c r="E82" s="16" t="s">
        <v>379</v>
      </c>
      <c r="F82" s="20">
        <v>33900</v>
      </c>
      <c r="G82" s="25"/>
      <c r="H82" s="25"/>
    </row>
    <row r="83" spans="2:8" x14ac:dyDescent="0.3">
      <c r="B83" s="16" t="s">
        <v>378</v>
      </c>
      <c r="C83" s="17" t="s">
        <v>377</v>
      </c>
      <c r="D83" s="18" t="s">
        <v>376</v>
      </c>
      <c r="E83" s="16" t="s">
        <v>375</v>
      </c>
      <c r="F83" s="20">
        <v>17700</v>
      </c>
      <c r="G83" s="25"/>
      <c r="H83" s="25"/>
    </row>
    <row r="84" spans="2:8" x14ac:dyDescent="0.3">
      <c r="B84" s="16" t="s">
        <v>374</v>
      </c>
      <c r="C84" s="17" t="s">
        <v>373</v>
      </c>
      <c r="D84" s="18" t="s">
        <v>372</v>
      </c>
      <c r="E84" s="16" t="s">
        <v>371</v>
      </c>
      <c r="F84" s="20">
        <v>124817.47</v>
      </c>
      <c r="G84" s="25"/>
      <c r="H84" s="25"/>
    </row>
    <row r="85" spans="2:8" x14ac:dyDescent="0.3">
      <c r="B85" s="16" t="s">
        <v>111</v>
      </c>
      <c r="C85" s="17" t="s">
        <v>368</v>
      </c>
      <c r="D85" s="18" t="s">
        <v>367</v>
      </c>
      <c r="E85" s="16" t="s">
        <v>370</v>
      </c>
      <c r="F85" s="20">
        <v>84750</v>
      </c>
      <c r="G85" s="25"/>
      <c r="H85" s="25"/>
    </row>
    <row r="86" spans="2:8" x14ac:dyDescent="0.3">
      <c r="B86" s="16" t="s">
        <v>111</v>
      </c>
      <c r="C86" s="17" t="s">
        <v>368</v>
      </c>
      <c r="D86" s="18" t="s">
        <v>367</v>
      </c>
      <c r="E86" s="16" t="s">
        <v>369</v>
      </c>
      <c r="F86" s="20">
        <v>84750</v>
      </c>
      <c r="G86" s="25"/>
      <c r="H86" s="25"/>
    </row>
    <row r="87" spans="2:8" x14ac:dyDescent="0.3">
      <c r="B87" s="16" t="s">
        <v>111</v>
      </c>
      <c r="C87" s="17" t="s">
        <v>368</v>
      </c>
      <c r="D87" s="18" t="s">
        <v>367</v>
      </c>
      <c r="E87" s="16" t="s">
        <v>366</v>
      </c>
      <c r="F87" s="20">
        <v>84750</v>
      </c>
      <c r="G87" s="25">
        <f>SUM(F85:F87)</f>
        <v>254250</v>
      </c>
      <c r="H87" s="25"/>
    </row>
    <row r="88" spans="2:8" x14ac:dyDescent="0.3">
      <c r="B88" s="16" t="s">
        <v>210</v>
      </c>
      <c r="C88" s="17" t="s">
        <v>365</v>
      </c>
      <c r="D88" s="18" t="s">
        <v>364</v>
      </c>
      <c r="E88" s="16" t="s">
        <v>363</v>
      </c>
      <c r="F88" s="20">
        <v>182687.09</v>
      </c>
      <c r="G88" s="25"/>
      <c r="H88" s="25"/>
    </row>
    <row r="89" spans="2:8" x14ac:dyDescent="0.3">
      <c r="B89" s="16" t="s">
        <v>362</v>
      </c>
      <c r="C89" s="17" t="s">
        <v>361</v>
      </c>
      <c r="D89" s="18" t="s">
        <v>40</v>
      </c>
      <c r="E89" s="16" t="s">
        <v>360</v>
      </c>
      <c r="F89" s="20">
        <v>41300</v>
      </c>
      <c r="G89" s="25"/>
      <c r="H89" s="25"/>
    </row>
    <row r="90" spans="2:8" x14ac:dyDescent="0.3">
      <c r="B90" s="16" t="s">
        <v>183</v>
      </c>
      <c r="C90" s="23" t="s">
        <v>359</v>
      </c>
      <c r="D90" s="18" t="s">
        <v>97</v>
      </c>
      <c r="E90" s="16" t="s">
        <v>358</v>
      </c>
      <c r="F90" s="20">
        <v>791000</v>
      </c>
      <c r="G90" s="20"/>
      <c r="H90" s="20"/>
    </row>
    <row r="91" spans="2:8" x14ac:dyDescent="0.3">
      <c r="B91" s="16" t="s">
        <v>357</v>
      </c>
      <c r="C91" s="23" t="s">
        <v>356</v>
      </c>
      <c r="D91" s="18" t="s">
        <v>155</v>
      </c>
      <c r="E91" s="16" t="s">
        <v>355</v>
      </c>
      <c r="F91" s="20">
        <v>99440</v>
      </c>
      <c r="G91" s="20"/>
      <c r="H91" s="20"/>
    </row>
    <row r="92" spans="2:8" x14ac:dyDescent="0.3">
      <c r="B92" s="16" t="s">
        <v>354</v>
      </c>
      <c r="C92" s="23" t="s">
        <v>351</v>
      </c>
      <c r="D92" s="18" t="s">
        <v>155</v>
      </c>
      <c r="E92" s="16" t="s">
        <v>353</v>
      </c>
      <c r="F92" s="20">
        <v>288150</v>
      </c>
      <c r="G92" s="24"/>
      <c r="H92" s="24"/>
    </row>
    <row r="93" spans="2:8" x14ac:dyDescent="0.3">
      <c r="B93" s="16" t="s">
        <v>352</v>
      </c>
      <c r="C93" s="23" t="s">
        <v>351</v>
      </c>
      <c r="D93" s="18" t="s">
        <v>155</v>
      </c>
      <c r="E93" s="16" t="s">
        <v>350</v>
      </c>
      <c r="F93" s="20">
        <v>144640</v>
      </c>
      <c r="G93" s="24">
        <f>+F93+F92</f>
        <v>432790</v>
      </c>
      <c r="H93" s="24"/>
    </row>
    <row r="94" spans="2:8" x14ac:dyDescent="0.3">
      <c r="B94" s="16" t="s">
        <v>349</v>
      </c>
      <c r="C94" s="23" t="s">
        <v>348</v>
      </c>
      <c r="D94" s="18" t="s">
        <v>347</v>
      </c>
      <c r="E94" s="19" t="s">
        <v>346</v>
      </c>
      <c r="F94" s="20">
        <v>904000</v>
      </c>
      <c r="G94" s="24"/>
      <c r="H94" s="24"/>
    </row>
    <row r="95" spans="2:8" x14ac:dyDescent="0.3">
      <c r="B95" s="16" t="s">
        <v>344</v>
      </c>
      <c r="C95" s="23" t="s">
        <v>343</v>
      </c>
      <c r="D95" s="18" t="s">
        <v>342</v>
      </c>
      <c r="E95" s="19" t="s">
        <v>345</v>
      </c>
      <c r="F95" s="20">
        <v>200010</v>
      </c>
      <c r="G95" s="24"/>
      <c r="H95" s="24"/>
    </row>
    <row r="96" spans="2:8" x14ac:dyDescent="0.3">
      <c r="B96" s="16" t="s">
        <v>344</v>
      </c>
      <c r="C96" s="23" t="s">
        <v>343</v>
      </c>
      <c r="D96" s="18" t="s">
        <v>342</v>
      </c>
      <c r="E96" s="19" t="s">
        <v>341</v>
      </c>
      <c r="F96" s="20">
        <v>20340</v>
      </c>
      <c r="G96" s="24">
        <f>+F96+F95</f>
        <v>220350</v>
      </c>
      <c r="H96" s="24"/>
    </row>
    <row r="97" spans="2:25" x14ac:dyDescent="0.3">
      <c r="B97" s="16" t="s">
        <v>210</v>
      </c>
      <c r="C97" s="23" t="s">
        <v>340</v>
      </c>
      <c r="D97" s="18" t="s">
        <v>339</v>
      </c>
      <c r="E97" s="19" t="s">
        <v>338</v>
      </c>
      <c r="F97" s="20">
        <v>28875.25</v>
      </c>
      <c r="G97" s="24"/>
      <c r="H97" s="24"/>
    </row>
    <row r="98" spans="2:25" s="5" customFormat="1" ht="37.5" x14ac:dyDescent="0.3">
      <c r="B98" s="16" t="s">
        <v>210</v>
      </c>
      <c r="C98" s="17" t="s">
        <v>335</v>
      </c>
      <c r="D98" s="18" t="s">
        <v>334</v>
      </c>
      <c r="E98" s="19" t="s">
        <v>337</v>
      </c>
      <c r="F98" s="20">
        <v>269932.95</v>
      </c>
      <c r="G98" s="20"/>
      <c r="H98" s="20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2:25" s="5" customFormat="1" ht="37.5" x14ac:dyDescent="0.3">
      <c r="B99" s="16" t="s">
        <v>210</v>
      </c>
      <c r="C99" s="17" t="s">
        <v>335</v>
      </c>
      <c r="D99" s="18" t="s">
        <v>334</v>
      </c>
      <c r="E99" s="19" t="s">
        <v>336</v>
      </c>
      <c r="F99" s="20">
        <v>37534.5</v>
      </c>
      <c r="G99" s="20"/>
      <c r="H99" s="20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2:25" s="5" customFormat="1" ht="37.5" x14ac:dyDescent="0.3">
      <c r="B100" s="16" t="s">
        <v>210</v>
      </c>
      <c r="C100" s="17" t="s">
        <v>335</v>
      </c>
      <c r="D100" s="18" t="s">
        <v>334</v>
      </c>
      <c r="E100" s="19" t="s">
        <v>333</v>
      </c>
      <c r="F100" s="20">
        <v>18767.25</v>
      </c>
      <c r="G100" s="20">
        <f>+F100+F99+F98</f>
        <v>326234.7</v>
      </c>
      <c r="H100" s="20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2:25" s="5" customFormat="1" x14ac:dyDescent="0.3">
      <c r="B101" s="16" t="s">
        <v>210</v>
      </c>
      <c r="C101" s="17" t="s">
        <v>332</v>
      </c>
      <c r="D101" s="18" t="s">
        <v>331</v>
      </c>
      <c r="E101" s="19" t="s">
        <v>180</v>
      </c>
      <c r="F101" s="20">
        <v>615060</v>
      </c>
      <c r="G101" s="20"/>
      <c r="H101" s="20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2:25" x14ac:dyDescent="0.3">
      <c r="B102" s="16" t="s">
        <v>330</v>
      </c>
      <c r="C102" s="23" t="s">
        <v>329</v>
      </c>
      <c r="D102" s="18" t="s">
        <v>328</v>
      </c>
      <c r="E102" s="19" t="s">
        <v>327</v>
      </c>
      <c r="F102" s="20">
        <v>7543530.3200000003</v>
      </c>
      <c r="G102" s="24"/>
      <c r="H102" s="24"/>
    </row>
    <row r="103" spans="2:25" x14ac:dyDescent="0.3">
      <c r="B103" s="16" t="s">
        <v>74</v>
      </c>
      <c r="C103" s="23" t="s">
        <v>314</v>
      </c>
      <c r="D103" s="18" t="s">
        <v>313</v>
      </c>
      <c r="E103" s="19" t="s">
        <v>326</v>
      </c>
      <c r="F103" s="20">
        <v>2674.06</v>
      </c>
      <c r="G103" s="19"/>
      <c r="H103" s="24"/>
    </row>
    <row r="104" spans="2:25" x14ac:dyDescent="0.3">
      <c r="B104" s="16" t="s">
        <v>74</v>
      </c>
      <c r="C104" s="23" t="s">
        <v>314</v>
      </c>
      <c r="D104" s="18" t="s">
        <v>313</v>
      </c>
      <c r="E104" s="19" t="s">
        <v>325</v>
      </c>
      <c r="F104" s="20">
        <v>1318.11</v>
      </c>
      <c r="G104" s="19"/>
      <c r="H104" s="24"/>
    </row>
    <row r="105" spans="2:25" x14ac:dyDescent="0.3">
      <c r="B105" s="16" t="s">
        <v>74</v>
      </c>
      <c r="C105" s="23" t="s">
        <v>314</v>
      </c>
      <c r="D105" s="18" t="s">
        <v>313</v>
      </c>
      <c r="E105" s="19" t="s">
        <v>324</v>
      </c>
      <c r="F105" s="20">
        <v>20143.13</v>
      </c>
      <c r="G105" s="19"/>
      <c r="H105" s="24"/>
    </row>
    <row r="106" spans="2:25" x14ac:dyDescent="0.3">
      <c r="B106" s="16" t="s">
        <v>74</v>
      </c>
      <c r="C106" s="23" t="s">
        <v>314</v>
      </c>
      <c r="D106" s="18" t="s">
        <v>313</v>
      </c>
      <c r="E106" s="19" t="s">
        <v>323</v>
      </c>
      <c r="F106" s="20">
        <v>753.01</v>
      </c>
      <c r="G106" s="19"/>
      <c r="H106" s="24"/>
    </row>
    <row r="107" spans="2:25" x14ac:dyDescent="0.3">
      <c r="B107" s="16" t="s">
        <v>74</v>
      </c>
      <c r="C107" s="23" t="s">
        <v>314</v>
      </c>
      <c r="D107" s="18" t="s">
        <v>313</v>
      </c>
      <c r="E107" s="19" t="s">
        <v>322</v>
      </c>
      <c r="F107" s="20">
        <v>3378.08</v>
      </c>
      <c r="G107" s="19"/>
      <c r="H107" s="24"/>
    </row>
    <row r="108" spans="2:25" x14ac:dyDescent="0.3">
      <c r="B108" s="16" t="s">
        <v>74</v>
      </c>
      <c r="C108" s="23" t="s">
        <v>314</v>
      </c>
      <c r="D108" s="18" t="s">
        <v>313</v>
      </c>
      <c r="E108" s="19" t="s">
        <v>321</v>
      </c>
      <c r="F108" s="20">
        <v>1329.34</v>
      </c>
      <c r="G108" s="19"/>
      <c r="H108" s="24"/>
    </row>
    <row r="109" spans="2:25" x14ac:dyDescent="0.3">
      <c r="B109" s="16" t="s">
        <v>74</v>
      </c>
      <c r="C109" s="23" t="s">
        <v>314</v>
      </c>
      <c r="D109" s="18" t="s">
        <v>313</v>
      </c>
      <c r="E109" s="19" t="s">
        <v>320</v>
      </c>
      <c r="F109" s="20">
        <v>17410.28</v>
      </c>
      <c r="G109" s="19"/>
      <c r="H109" s="24"/>
    </row>
    <row r="110" spans="2:25" x14ac:dyDescent="0.3">
      <c r="B110" s="16" t="s">
        <v>74</v>
      </c>
      <c r="C110" s="23" t="s">
        <v>314</v>
      </c>
      <c r="D110" s="18" t="s">
        <v>313</v>
      </c>
      <c r="E110" s="19" t="s">
        <v>319</v>
      </c>
      <c r="F110" s="20">
        <v>1329.34</v>
      </c>
      <c r="G110" s="19"/>
      <c r="H110" s="24"/>
    </row>
    <row r="111" spans="2:25" x14ac:dyDescent="0.3">
      <c r="B111" s="16" t="s">
        <v>74</v>
      </c>
      <c r="C111" s="23" t="s">
        <v>314</v>
      </c>
      <c r="D111" s="18" t="s">
        <v>313</v>
      </c>
      <c r="E111" s="19" t="s">
        <v>318</v>
      </c>
      <c r="F111" s="20">
        <v>5650.63</v>
      </c>
      <c r="G111" s="19"/>
      <c r="H111" s="24"/>
    </row>
    <row r="112" spans="2:25" x14ac:dyDescent="0.3">
      <c r="B112" s="16" t="s">
        <v>74</v>
      </c>
      <c r="C112" s="23" t="s">
        <v>314</v>
      </c>
      <c r="D112" s="18" t="s">
        <v>313</v>
      </c>
      <c r="E112" s="19" t="s">
        <v>317</v>
      </c>
      <c r="F112" s="20">
        <v>3827.68</v>
      </c>
      <c r="G112" s="19"/>
      <c r="H112" s="24"/>
    </row>
    <row r="113" spans="2:8" x14ac:dyDescent="0.3">
      <c r="B113" s="16" t="s">
        <v>74</v>
      </c>
      <c r="C113" s="23" t="s">
        <v>314</v>
      </c>
      <c r="D113" s="18" t="s">
        <v>313</v>
      </c>
      <c r="E113" s="19" t="s">
        <v>316</v>
      </c>
      <c r="F113" s="20">
        <v>21896.52</v>
      </c>
      <c r="G113" s="19"/>
      <c r="H113" s="24"/>
    </row>
    <row r="114" spans="2:8" x14ac:dyDescent="0.3">
      <c r="B114" s="16" t="s">
        <v>74</v>
      </c>
      <c r="C114" s="23" t="s">
        <v>314</v>
      </c>
      <c r="D114" s="18" t="s">
        <v>313</v>
      </c>
      <c r="E114" s="19" t="s">
        <v>315</v>
      </c>
      <c r="F114" s="20">
        <v>4373.29</v>
      </c>
      <c r="G114" s="19"/>
      <c r="H114" s="24"/>
    </row>
    <row r="115" spans="2:8" x14ac:dyDescent="0.3">
      <c r="B115" s="16" t="s">
        <v>74</v>
      </c>
      <c r="C115" s="23" t="s">
        <v>314</v>
      </c>
      <c r="D115" s="18" t="s">
        <v>313</v>
      </c>
      <c r="E115" s="19" t="s">
        <v>312</v>
      </c>
      <c r="F115" s="20">
        <v>747.55</v>
      </c>
      <c r="G115" s="27">
        <f>SUM(F103:F115)</f>
        <v>84831.01999999999</v>
      </c>
      <c r="H115" s="24"/>
    </row>
    <row r="116" spans="2:8" x14ac:dyDescent="0.3">
      <c r="B116" s="16" t="s">
        <v>311</v>
      </c>
      <c r="C116" s="17" t="s">
        <v>310</v>
      </c>
      <c r="D116" s="18" t="s">
        <v>309</v>
      </c>
      <c r="E116" s="19" t="s">
        <v>308</v>
      </c>
      <c r="F116" s="20">
        <v>44550</v>
      </c>
      <c r="G116" s="19"/>
      <c r="H116" s="25"/>
    </row>
    <row r="117" spans="2:8" x14ac:dyDescent="0.3">
      <c r="B117" s="16" t="s">
        <v>210</v>
      </c>
      <c r="C117" s="17" t="s">
        <v>307</v>
      </c>
      <c r="D117" s="18" t="s">
        <v>306</v>
      </c>
      <c r="E117" s="19" t="s">
        <v>305</v>
      </c>
      <c r="F117" s="20">
        <v>84750</v>
      </c>
      <c r="G117" s="19"/>
      <c r="H117" s="25"/>
    </row>
    <row r="118" spans="2:8" x14ac:dyDescent="0.3">
      <c r="B118" s="16" t="s">
        <v>304</v>
      </c>
      <c r="C118" s="17" t="s">
        <v>303</v>
      </c>
      <c r="D118" s="18" t="s">
        <v>302</v>
      </c>
      <c r="E118" s="19" t="s">
        <v>301</v>
      </c>
      <c r="F118" s="20">
        <v>15660</v>
      </c>
      <c r="G118" s="19"/>
      <c r="H118" s="25"/>
    </row>
    <row r="119" spans="2:8" x14ac:dyDescent="0.3">
      <c r="B119" s="16" t="s">
        <v>300</v>
      </c>
      <c r="C119" s="17" t="s">
        <v>299</v>
      </c>
      <c r="D119" s="18" t="s">
        <v>298</v>
      </c>
      <c r="E119" s="19" t="s">
        <v>297</v>
      </c>
      <c r="F119" s="20">
        <v>481496.78</v>
      </c>
      <c r="G119" s="19"/>
      <c r="H119" s="25"/>
    </row>
    <row r="120" spans="2:8" x14ac:dyDescent="0.3">
      <c r="B120" s="16" t="s">
        <v>210</v>
      </c>
      <c r="C120" s="17" t="s">
        <v>296</v>
      </c>
      <c r="D120" s="18" t="s">
        <v>295</v>
      </c>
      <c r="E120" s="19" t="s">
        <v>294</v>
      </c>
      <c r="F120" s="20">
        <v>473440</v>
      </c>
      <c r="G120" s="19"/>
      <c r="H120" s="25"/>
    </row>
    <row r="121" spans="2:8" x14ac:dyDescent="0.3">
      <c r="B121" s="16" t="s">
        <v>293</v>
      </c>
      <c r="C121" s="17" t="s">
        <v>292</v>
      </c>
      <c r="D121" s="18" t="s">
        <v>68</v>
      </c>
      <c r="E121" s="19" t="s">
        <v>291</v>
      </c>
      <c r="F121" s="20">
        <v>114753.4</v>
      </c>
      <c r="G121" s="19"/>
      <c r="H121" s="25"/>
    </row>
    <row r="122" spans="2:8" x14ac:dyDescent="0.3">
      <c r="B122" s="16" t="s">
        <v>290</v>
      </c>
      <c r="C122" s="17" t="s">
        <v>289</v>
      </c>
      <c r="D122" s="18" t="s">
        <v>288</v>
      </c>
      <c r="E122" s="19" t="s">
        <v>84</v>
      </c>
      <c r="F122" s="20">
        <v>689646.86</v>
      </c>
      <c r="G122" s="19"/>
      <c r="H122" s="25"/>
    </row>
    <row r="123" spans="2:8" x14ac:dyDescent="0.3">
      <c r="B123" s="16" t="s">
        <v>287</v>
      </c>
      <c r="C123" s="17" t="s">
        <v>285</v>
      </c>
      <c r="D123" s="18" t="s">
        <v>284</v>
      </c>
      <c r="E123" s="19" t="s">
        <v>286</v>
      </c>
      <c r="F123" s="20">
        <v>2250</v>
      </c>
      <c r="G123" s="19"/>
      <c r="H123" s="25"/>
    </row>
    <row r="124" spans="2:8" x14ac:dyDescent="0.3">
      <c r="B124" s="16" t="s">
        <v>210</v>
      </c>
      <c r="C124" s="17" t="s">
        <v>285</v>
      </c>
      <c r="D124" s="18" t="s">
        <v>284</v>
      </c>
      <c r="E124" s="19" t="s">
        <v>283</v>
      </c>
      <c r="F124" s="20">
        <v>990</v>
      </c>
      <c r="G124" s="25">
        <f>+F124+F123</f>
        <v>3240</v>
      </c>
      <c r="H124" s="25"/>
    </row>
    <row r="125" spans="2:8" x14ac:dyDescent="0.3">
      <c r="B125" s="19" t="s">
        <v>282</v>
      </c>
      <c r="C125" s="23" t="s">
        <v>281</v>
      </c>
      <c r="D125" s="18" t="s">
        <v>280</v>
      </c>
      <c r="E125" s="19" t="s">
        <v>279</v>
      </c>
      <c r="F125" s="20">
        <v>113000</v>
      </c>
      <c r="G125" s="24"/>
      <c r="H125" s="24"/>
    </row>
    <row r="126" spans="2:8" s="5" customFormat="1" x14ac:dyDescent="0.3">
      <c r="B126" s="19" t="s">
        <v>179</v>
      </c>
      <c r="C126" s="23" t="s">
        <v>278</v>
      </c>
      <c r="D126" s="18" t="s">
        <v>266</v>
      </c>
      <c r="E126" s="19" t="s">
        <v>277</v>
      </c>
      <c r="F126" s="20">
        <v>82533.25</v>
      </c>
      <c r="G126" s="24"/>
      <c r="H126" s="24"/>
    </row>
    <row r="127" spans="2:8" s="5" customFormat="1" x14ac:dyDescent="0.3">
      <c r="B127" s="19" t="s">
        <v>34</v>
      </c>
      <c r="C127" s="23" t="s">
        <v>276</v>
      </c>
      <c r="D127" s="18"/>
      <c r="E127" s="19" t="s">
        <v>275</v>
      </c>
      <c r="F127" s="20">
        <v>200710.6</v>
      </c>
      <c r="G127" s="24"/>
      <c r="H127" s="24"/>
    </row>
    <row r="128" spans="2:8" s="5" customFormat="1" x14ac:dyDescent="0.3">
      <c r="B128" s="19" t="s">
        <v>70</v>
      </c>
      <c r="C128" s="23" t="s">
        <v>274</v>
      </c>
      <c r="D128" s="18" t="s">
        <v>273</v>
      </c>
      <c r="E128" s="19" t="s">
        <v>272</v>
      </c>
      <c r="F128" s="20">
        <v>226208</v>
      </c>
      <c r="G128" s="24"/>
      <c r="H128" s="24"/>
    </row>
    <row r="129" spans="2:8" x14ac:dyDescent="0.3">
      <c r="B129" s="16" t="s">
        <v>271</v>
      </c>
      <c r="C129" s="17" t="s">
        <v>270</v>
      </c>
      <c r="D129" s="18" t="s">
        <v>159</v>
      </c>
      <c r="E129" s="16" t="s">
        <v>269</v>
      </c>
      <c r="F129" s="20">
        <v>35400</v>
      </c>
      <c r="G129" s="25"/>
      <c r="H129" s="25"/>
    </row>
    <row r="130" spans="2:8" s="5" customFormat="1" x14ac:dyDescent="0.3">
      <c r="B130" s="19" t="s">
        <v>268</v>
      </c>
      <c r="C130" s="23" t="s">
        <v>267</v>
      </c>
      <c r="D130" s="18" t="s">
        <v>266</v>
      </c>
      <c r="E130" s="16" t="s">
        <v>265</v>
      </c>
      <c r="F130" s="20">
        <v>215466.09</v>
      </c>
      <c r="G130" s="24"/>
      <c r="H130" s="24"/>
    </row>
    <row r="131" spans="2:8" x14ac:dyDescent="0.3">
      <c r="B131" s="16" t="s">
        <v>242</v>
      </c>
      <c r="C131" s="17" t="s">
        <v>264</v>
      </c>
      <c r="D131" s="18"/>
      <c r="E131" s="16" t="s">
        <v>263</v>
      </c>
      <c r="F131" s="20">
        <v>121500</v>
      </c>
      <c r="G131" s="25"/>
      <c r="H131" s="25"/>
    </row>
    <row r="132" spans="2:8" x14ac:dyDescent="0.3">
      <c r="B132" s="16" t="s">
        <v>176</v>
      </c>
      <c r="C132" s="17" t="s">
        <v>262</v>
      </c>
      <c r="D132" s="18" t="s">
        <v>261</v>
      </c>
      <c r="E132" s="16" t="s">
        <v>260</v>
      </c>
      <c r="F132" s="20">
        <v>182649</v>
      </c>
      <c r="G132" s="25"/>
      <c r="H132" s="25"/>
    </row>
    <row r="133" spans="2:8" x14ac:dyDescent="0.3">
      <c r="B133" s="16" t="s">
        <v>259</v>
      </c>
      <c r="C133" s="17" t="s">
        <v>258</v>
      </c>
      <c r="D133" s="18"/>
      <c r="E133" s="16" t="s">
        <v>184</v>
      </c>
      <c r="F133" s="20">
        <v>60001.2</v>
      </c>
      <c r="G133" s="25"/>
      <c r="H133" s="25"/>
    </row>
    <row r="134" spans="2:8" ht="37.5" x14ac:dyDescent="0.3">
      <c r="B134" s="16" t="s">
        <v>257</v>
      </c>
      <c r="C134" s="17" t="s">
        <v>256</v>
      </c>
      <c r="D134" s="18" t="s">
        <v>255</v>
      </c>
      <c r="E134" s="16" t="s">
        <v>254</v>
      </c>
      <c r="F134" s="20">
        <v>270000</v>
      </c>
      <c r="G134" s="25"/>
      <c r="H134" s="25"/>
    </row>
    <row r="135" spans="2:8" ht="37.5" x14ac:dyDescent="0.3">
      <c r="B135" s="19" t="s">
        <v>253</v>
      </c>
      <c r="C135" s="23" t="s">
        <v>252</v>
      </c>
      <c r="D135" s="18" t="s">
        <v>251</v>
      </c>
      <c r="E135" s="16" t="s">
        <v>250</v>
      </c>
      <c r="F135" s="20">
        <v>53100</v>
      </c>
      <c r="G135" s="20"/>
      <c r="H135" s="20"/>
    </row>
    <row r="136" spans="2:8" x14ac:dyDescent="0.3">
      <c r="B136" s="19" t="s">
        <v>249</v>
      </c>
      <c r="C136" s="23" t="s">
        <v>248</v>
      </c>
      <c r="D136" s="18"/>
      <c r="E136" s="16" t="s">
        <v>247</v>
      </c>
      <c r="F136" s="20">
        <v>19800</v>
      </c>
      <c r="G136" s="20"/>
      <c r="H136" s="20"/>
    </row>
    <row r="137" spans="2:8" x14ac:dyDescent="0.3">
      <c r="B137" s="16" t="s">
        <v>246</v>
      </c>
      <c r="C137" s="17" t="s">
        <v>245</v>
      </c>
      <c r="D137" s="18" t="s">
        <v>244</v>
      </c>
      <c r="E137" s="16" t="s">
        <v>243</v>
      </c>
      <c r="F137" s="20">
        <v>58800</v>
      </c>
      <c r="G137" s="20"/>
      <c r="H137" s="20"/>
    </row>
    <row r="138" spans="2:8" x14ac:dyDescent="0.3">
      <c r="B138" s="16" t="s">
        <v>242</v>
      </c>
      <c r="C138" s="17" t="s">
        <v>241</v>
      </c>
      <c r="D138" s="18"/>
      <c r="E138" s="16" t="s">
        <v>240</v>
      </c>
      <c r="F138" s="20">
        <v>67500</v>
      </c>
      <c r="G138" s="20"/>
      <c r="H138" s="20"/>
    </row>
    <row r="139" spans="2:8" x14ac:dyDescent="0.3">
      <c r="B139" s="16" t="s">
        <v>58</v>
      </c>
      <c r="C139" s="17" t="s">
        <v>239</v>
      </c>
      <c r="D139" s="18"/>
      <c r="E139" s="16" t="s">
        <v>238</v>
      </c>
      <c r="F139" s="20">
        <v>92223.27</v>
      </c>
      <c r="G139" s="20"/>
      <c r="H139" s="20"/>
    </row>
    <row r="140" spans="2:8" x14ac:dyDescent="0.3">
      <c r="B140" s="16" t="s">
        <v>210</v>
      </c>
      <c r="C140" s="17" t="s">
        <v>237</v>
      </c>
      <c r="D140" s="18"/>
      <c r="E140" s="16" t="s">
        <v>236</v>
      </c>
      <c r="F140" s="20">
        <v>54000</v>
      </c>
      <c r="G140" s="20"/>
      <c r="H140" s="20"/>
    </row>
    <row r="141" spans="2:8" x14ac:dyDescent="0.3">
      <c r="B141" s="16" t="s">
        <v>235</v>
      </c>
      <c r="C141" s="17" t="s">
        <v>234</v>
      </c>
      <c r="D141" s="18" t="s">
        <v>233</v>
      </c>
      <c r="E141" s="16" t="s">
        <v>232</v>
      </c>
      <c r="F141" s="20">
        <v>40000</v>
      </c>
      <c r="G141" s="20"/>
      <c r="H141" s="20"/>
    </row>
    <row r="142" spans="2:8" x14ac:dyDescent="0.3">
      <c r="B142" s="16" t="s">
        <v>231</v>
      </c>
      <c r="C142" s="17" t="s">
        <v>224</v>
      </c>
      <c r="D142" s="18"/>
      <c r="E142" s="16" t="s">
        <v>230</v>
      </c>
      <c r="F142" s="20">
        <v>50034</v>
      </c>
      <c r="G142" s="20"/>
      <c r="H142" s="20"/>
    </row>
    <row r="143" spans="2:8" x14ac:dyDescent="0.3">
      <c r="B143" s="16" t="s">
        <v>229</v>
      </c>
      <c r="C143" s="17" t="s">
        <v>224</v>
      </c>
      <c r="D143" s="18"/>
      <c r="E143" s="16" t="s">
        <v>228</v>
      </c>
      <c r="F143" s="20">
        <v>31473</v>
      </c>
      <c r="G143" s="20"/>
      <c r="H143" s="20"/>
    </row>
    <row r="144" spans="2:8" x14ac:dyDescent="0.3">
      <c r="B144" s="16" t="s">
        <v>225</v>
      </c>
      <c r="C144" s="17" t="s">
        <v>224</v>
      </c>
      <c r="D144" s="18"/>
      <c r="E144" s="16" t="s">
        <v>227</v>
      </c>
      <c r="F144" s="20">
        <v>51648</v>
      </c>
      <c r="G144" s="20"/>
      <c r="H144" s="20"/>
    </row>
    <row r="145" spans="2:8" x14ac:dyDescent="0.3">
      <c r="B145" s="16" t="s">
        <v>225</v>
      </c>
      <c r="C145" s="17" t="s">
        <v>224</v>
      </c>
      <c r="D145" s="18"/>
      <c r="E145" s="16" t="s">
        <v>226</v>
      </c>
      <c r="F145" s="20">
        <v>44116</v>
      </c>
      <c r="G145" s="20"/>
      <c r="H145" s="20"/>
    </row>
    <row r="146" spans="2:8" x14ac:dyDescent="0.3">
      <c r="B146" s="16" t="s">
        <v>225</v>
      </c>
      <c r="C146" s="17" t="s">
        <v>224</v>
      </c>
      <c r="D146" s="18"/>
      <c r="E146" s="16" t="s">
        <v>223</v>
      </c>
      <c r="F146" s="20">
        <v>50034</v>
      </c>
      <c r="G146" s="20">
        <f>SUM(F143:F146)</f>
        <v>177271</v>
      </c>
      <c r="H146" s="20"/>
    </row>
    <row r="147" spans="2:8" x14ac:dyDescent="0.3">
      <c r="B147" s="28" t="s">
        <v>222</v>
      </c>
      <c r="C147" s="17" t="s">
        <v>221</v>
      </c>
      <c r="D147" s="18" t="s">
        <v>72</v>
      </c>
      <c r="E147" s="16" t="s">
        <v>220</v>
      </c>
      <c r="F147" s="20">
        <v>4576</v>
      </c>
      <c r="G147" s="20"/>
      <c r="H147" s="20"/>
    </row>
    <row r="148" spans="2:8" x14ac:dyDescent="0.3">
      <c r="B148" s="16" t="s">
        <v>219</v>
      </c>
      <c r="C148" s="17" t="s">
        <v>218</v>
      </c>
      <c r="D148" s="18"/>
      <c r="E148" s="16" t="s">
        <v>217</v>
      </c>
      <c r="F148" s="20">
        <v>73450</v>
      </c>
      <c r="G148" s="20"/>
      <c r="H148" s="20"/>
    </row>
    <row r="149" spans="2:8" x14ac:dyDescent="0.3">
      <c r="B149" s="16" t="s">
        <v>216</v>
      </c>
      <c r="C149" s="17" t="s">
        <v>215</v>
      </c>
      <c r="D149" s="18" t="s">
        <v>72</v>
      </c>
      <c r="E149" s="16" t="s">
        <v>214</v>
      </c>
      <c r="F149" s="20">
        <v>155883.9</v>
      </c>
      <c r="G149" s="20"/>
      <c r="H149" s="20"/>
    </row>
    <row r="150" spans="2:8" x14ac:dyDescent="0.3">
      <c r="B150" s="16" t="s">
        <v>213</v>
      </c>
      <c r="C150" s="17" t="s">
        <v>209</v>
      </c>
      <c r="D150" s="18" t="s">
        <v>212</v>
      </c>
      <c r="E150" s="16" t="s">
        <v>211</v>
      </c>
      <c r="F150" s="20">
        <v>271530</v>
      </c>
      <c r="G150" s="20"/>
      <c r="H150" s="20"/>
    </row>
    <row r="151" spans="2:8" x14ac:dyDescent="0.3">
      <c r="B151" s="16" t="s">
        <v>210</v>
      </c>
      <c r="C151" s="17" t="s">
        <v>209</v>
      </c>
      <c r="D151" s="18"/>
      <c r="E151" s="16" t="s">
        <v>208</v>
      </c>
      <c r="F151" s="20">
        <v>72000</v>
      </c>
      <c r="G151" s="20">
        <f>+F151+F150</f>
        <v>343530</v>
      </c>
      <c r="H151" s="20"/>
    </row>
    <row r="152" spans="2:8" ht="56.25" x14ac:dyDescent="0.3">
      <c r="B152" s="19" t="s">
        <v>207</v>
      </c>
      <c r="C152" s="23" t="s">
        <v>206</v>
      </c>
      <c r="D152" s="18" t="s">
        <v>205</v>
      </c>
      <c r="E152" s="16" t="s">
        <v>204</v>
      </c>
      <c r="F152" s="20">
        <v>78015.38</v>
      </c>
      <c r="G152" s="20"/>
      <c r="H152" s="20"/>
    </row>
    <row r="153" spans="2:8" x14ac:dyDescent="0.3">
      <c r="B153" s="16" t="s">
        <v>203</v>
      </c>
      <c r="C153" s="17" t="s">
        <v>202</v>
      </c>
      <c r="D153" s="18" t="s">
        <v>201</v>
      </c>
      <c r="E153" s="16" t="s">
        <v>200</v>
      </c>
      <c r="F153" s="20">
        <v>64900</v>
      </c>
      <c r="G153" s="20" t="s">
        <v>199</v>
      </c>
      <c r="H153" s="20" t="s">
        <v>199</v>
      </c>
    </row>
    <row r="154" spans="2:8" x14ac:dyDescent="0.3">
      <c r="B154" s="16" t="s">
        <v>58</v>
      </c>
      <c r="C154" s="17" t="s">
        <v>198</v>
      </c>
      <c r="D154" s="18"/>
      <c r="E154" s="16" t="s">
        <v>197</v>
      </c>
      <c r="F154" s="20">
        <v>183768.62</v>
      </c>
      <c r="G154" s="20"/>
      <c r="H154" s="20"/>
    </row>
    <row r="155" spans="2:8" x14ac:dyDescent="0.3">
      <c r="B155" s="16" t="s">
        <v>196</v>
      </c>
      <c r="C155" s="17" t="s">
        <v>195</v>
      </c>
      <c r="D155" s="18" t="s">
        <v>159</v>
      </c>
      <c r="E155" s="16" t="s">
        <v>194</v>
      </c>
      <c r="F155" s="20">
        <v>34500</v>
      </c>
      <c r="G155" s="20"/>
      <c r="H155" s="20"/>
    </row>
    <row r="156" spans="2:8" x14ac:dyDescent="0.3">
      <c r="B156" s="19" t="s">
        <v>193</v>
      </c>
      <c r="C156" s="23" t="s">
        <v>192</v>
      </c>
      <c r="D156" s="18" t="s">
        <v>84</v>
      </c>
      <c r="E156" s="16" t="s">
        <v>191</v>
      </c>
      <c r="F156" s="20">
        <v>7650</v>
      </c>
      <c r="G156" s="24"/>
      <c r="H156" s="24"/>
    </row>
    <row r="157" spans="2:8" x14ac:dyDescent="0.3">
      <c r="B157" s="19" t="s">
        <v>190</v>
      </c>
      <c r="C157" s="23" t="s">
        <v>189</v>
      </c>
      <c r="D157" s="18"/>
      <c r="E157" s="16" t="s">
        <v>188</v>
      </c>
      <c r="F157" s="20">
        <v>135000</v>
      </c>
      <c r="G157" s="24"/>
      <c r="H157" s="24"/>
    </row>
    <row r="158" spans="2:8" x14ac:dyDescent="0.3">
      <c r="B158" s="16" t="s">
        <v>187</v>
      </c>
      <c r="C158" s="17" t="s">
        <v>186</v>
      </c>
      <c r="D158" s="18" t="s">
        <v>185</v>
      </c>
      <c r="E158" s="16" t="s">
        <v>184</v>
      </c>
      <c r="F158" s="20">
        <v>30090</v>
      </c>
      <c r="G158" s="25"/>
      <c r="H158" s="25"/>
    </row>
    <row r="159" spans="2:8" x14ac:dyDescent="0.3">
      <c r="B159" s="16" t="s">
        <v>183</v>
      </c>
      <c r="C159" s="17" t="s">
        <v>182</v>
      </c>
      <c r="D159" s="18" t="s">
        <v>181</v>
      </c>
      <c r="E159" s="16" t="s">
        <v>180</v>
      </c>
      <c r="F159" s="20">
        <v>282500</v>
      </c>
      <c r="G159" s="20"/>
      <c r="H159" s="20"/>
    </row>
    <row r="160" spans="2:8" ht="37.5" x14ac:dyDescent="0.3">
      <c r="B160" s="16" t="s">
        <v>179</v>
      </c>
      <c r="C160" s="17" t="s">
        <v>175</v>
      </c>
      <c r="D160" s="18" t="s">
        <v>178</v>
      </c>
      <c r="E160" s="16" t="s">
        <v>177</v>
      </c>
      <c r="F160" s="20">
        <v>95226</v>
      </c>
      <c r="G160" s="25"/>
      <c r="H160" s="25"/>
    </row>
    <row r="161" spans="2:8" ht="37.5" x14ac:dyDescent="0.3">
      <c r="B161" s="16" t="s">
        <v>176</v>
      </c>
      <c r="C161" s="17" t="s">
        <v>175</v>
      </c>
      <c r="D161" s="18" t="s">
        <v>174</v>
      </c>
      <c r="E161" s="16" t="s">
        <v>173</v>
      </c>
      <c r="F161" s="20">
        <v>1599413.75</v>
      </c>
      <c r="G161" s="20"/>
      <c r="H161" s="25"/>
    </row>
    <row r="162" spans="2:8" ht="37.5" x14ac:dyDescent="0.3">
      <c r="B162" s="16" t="s">
        <v>176</v>
      </c>
      <c r="C162" s="17" t="s">
        <v>175</v>
      </c>
      <c r="D162" s="18" t="s">
        <v>174</v>
      </c>
      <c r="E162" s="16" t="s">
        <v>173</v>
      </c>
      <c r="F162" s="20">
        <v>1599413.75</v>
      </c>
      <c r="G162" s="20">
        <f>+F162+F161+F160</f>
        <v>3294053.5</v>
      </c>
      <c r="H162" s="25"/>
    </row>
    <row r="163" spans="2:8" x14ac:dyDescent="0.3">
      <c r="B163" s="16" t="s">
        <v>172</v>
      </c>
      <c r="C163" s="17" t="s">
        <v>171</v>
      </c>
      <c r="D163" s="18" t="s">
        <v>170</v>
      </c>
      <c r="E163" s="16" t="s">
        <v>169</v>
      </c>
      <c r="F163" s="20">
        <v>187806</v>
      </c>
      <c r="G163" s="20"/>
      <c r="H163" s="25"/>
    </row>
    <row r="164" spans="2:8" x14ac:dyDescent="0.3">
      <c r="B164" s="16" t="s">
        <v>168</v>
      </c>
      <c r="C164" s="17" t="s">
        <v>167</v>
      </c>
      <c r="D164" s="18"/>
      <c r="E164" s="16" t="s">
        <v>166</v>
      </c>
      <c r="F164" s="20">
        <v>7080</v>
      </c>
      <c r="G164" s="25"/>
      <c r="H164" s="25"/>
    </row>
    <row r="165" spans="2:8" x14ac:dyDescent="0.3">
      <c r="B165" s="16" t="s">
        <v>165</v>
      </c>
      <c r="C165" s="17" t="s">
        <v>164</v>
      </c>
      <c r="D165" s="18" t="s">
        <v>163</v>
      </c>
      <c r="E165" s="16" t="s">
        <v>162</v>
      </c>
      <c r="F165" s="20">
        <v>27440</v>
      </c>
      <c r="G165" s="25"/>
      <c r="H165" s="25"/>
    </row>
    <row r="166" spans="2:8" x14ac:dyDescent="0.3">
      <c r="B166" s="16" t="s">
        <v>161</v>
      </c>
      <c r="C166" s="17" t="s">
        <v>160</v>
      </c>
      <c r="D166" s="18" t="s">
        <v>159</v>
      </c>
      <c r="E166" s="16" t="s">
        <v>158</v>
      </c>
      <c r="F166" s="20">
        <v>8000</v>
      </c>
      <c r="G166" s="25"/>
      <c r="H166" s="25"/>
    </row>
    <row r="167" spans="2:8" x14ac:dyDescent="0.3">
      <c r="B167" s="16" t="s">
        <v>157</v>
      </c>
      <c r="C167" s="17" t="s">
        <v>156</v>
      </c>
      <c r="D167" s="18" t="s">
        <v>155</v>
      </c>
      <c r="E167" s="16" t="s">
        <v>154</v>
      </c>
      <c r="F167" s="20">
        <v>45200</v>
      </c>
      <c r="G167" s="25"/>
      <c r="H167" s="25"/>
    </row>
    <row r="168" spans="2:8" x14ac:dyDescent="0.3">
      <c r="B168" s="16" t="s">
        <v>153</v>
      </c>
      <c r="C168" s="17" t="s">
        <v>152</v>
      </c>
      <c r="D168" s="18" t="s">
        <v>151</v>
      </c>
      <c r="E168" s="16" t="s">
        <v>150</v>
      </c>
      <c r="F168" s="20">
        <v>28269.51</v>
      </c>
      <c r="G168" s="25"/>
      <c r="H168" s="25"/>
    </row>
    <row r="169" spans="2:8" ht="37.5" x14ac:dyDescent="0.3">
      <c r="B169" s="16" t="s">
        <v>149</v>
      </c>
      <c r="C169" s="17" t="s">
        <v>148</v>
      </c>
      <c r="D169" s="18" t="s">
        <v>147</v>
      </c>
      <c r="E169" s="16" t="s">
        <v>146</v>
      </c>
      <c r="F169" s="20">
        <v>45762.71</v>
      </c>
      <c r="G169" s="25"/>
      <c r="H169" s="25"/>
    </row>
    <row r="170" spans="2:8" x14ac:dyDescent="0.3">
      <c r="B170" s="16" t="s">
        <v>145</v>
      </c>
      <c r="C170" s="17" t="s">
        <v>144</v>
      </c>
      <c r="D170" s="18" t="s">
        <v>143</v>
      </c>
      <c r="E170" s="16" t="s">
        <v>142</v>
      </c>
      <c r="F170" s="20">
        <v>1257.6099999999999</v>
      </c>
      <c r="G170" s="25"/>
      <c r="H170" s="25"/>
    </row>
    <row r="171" spans="2:8" x14ac:dyDescent="0.3">
      <c r="B171" s="16" t="s">
        <v>141</v>
      </c>
      <c r="C171" s="17" t="s">
        <v>140</v>
      </c>
      <c r="D171" s="18" t="s">
        <v>139</v>
      </c>
      <c r="E171" s="16" t="s">
        <v>138</v>
      </c>
      <c r="F171" s="20">
        <v>22364.66</v>
      </c>
      <c r="G171" s="25"/>
      <c r="H171" s="25"/>
    </row>
    <row r="172" spans="2:8" x14ac:dyDescent="0.3">
      <c r="B172" s="16" t="s">
        <v>135</v>
      </c>
      <c r="C172" s="17" t="s">
        <v>132</v>
      </c>
      <c r="D172" s="18" t="s">
        <v>97</v>
      </c>
      <c r="E172" s="16" t="s">
        <v>137</v>
      </c>
      <c r="F172" s="20">
        <v>91377.45</v>
      </c>
      <c r="G172" s="25"/>
      <c r="H172" s="25"/>
    </row>
    <row r="173" spans="2:8" x14ac:dyDescent="0.3">
      <c r="B173" s="16" t="s">
        <v>135</v>
      </c>
      <c r="C173" s="17" t="s">
        <v>132</v>
      </c>
      <c r="D173" s="18" t="s">
        <v>97</v>
      </c>
      <c r="E173" s="16" t="s">
        <v>136</v>
      </c>
      <c r="F173" s="20">
        <v>137066.17000000001</v>
      </c>
      <c r="G173" s="25"/>
      <c r="H173" s="25"/>
    </row>
    <row r="174" spans="2:8" x14ac:dyDescent="0.3">
      <c r="B174" s="16" t="s">
        <v>135</v>
      </c>
      <c r="C174" s="17" t="s">
        <v>132</v>
      </c>
      <c r="D174" s="18" t="s">
        <v>97</v>
      </c>
      <c r="E174" s="16" t="s">
        <v>134</v>
      </c>
      <c r="F174" s="20">
        <v>165262.5</v>
      </c>
      <c r="G174" s="25"/>
      <c r="H174" s="25"/>
    </row>
    <row r="175" spans="2:8" x14ac:dyDescent="0.3">
      <c r="B175" s="16" t="s">
        <v>133</v>
      </c>
      <c r="C175" s="17" t="s">
        <v>132</v>
      </c>
      <c r="D175" s="18" t="s">
        <v>97</v>
      </c>
      <c r="E175" s="16" t="s">
        <v>131</v>
      </c>
      <c r="F175" s="20">
        <v>12325.25</v>
      </c>
      <c r="G175" s="25">
        <f>SUM(F172:F175)</f>
        <v>406031.37</v>
      </c>
      <c r="H175" s="25"/>
    </row>
    <row r="176" spans="2:8" x14ac:dyDescent="0.3">
      <c r="B176" s="19" t="s">
        <v>66</v>
      </c>
      <c r="C176" s="23" t="s">
        <v>127</v>
      </c>
      <c r="D176" s="18" t="s">
        <v>130</v>
      </c>
      <c r="E176" s="16" t="s">
        <v>129</v>
      </c>
      <c r="F176" s="20">
        <v>147500</v>
      </c>
      <c r="G176" s="24"/>
      <c r="H176" s="24"/>
    </row>
    <row r="177" spans="2:8" x14ac:dyDescent="0.3">
      <c r="B177" s="19" t="s">
        <v>128</v>
      </c>
      <c r="C177" s="23" t="s">
        <v>127</v>
      </c>
      <c r="D177" s="18" t="s">
        <v>123</v>
      </c>
      <c r="E177" s="19" t="s">
        <v>126</v>
      </c>
      <c r="F177" s="20">
        <v>226000</v>
      </c>
      <c r="G177" s="20">
        <f>+F177+F176</f>
        <v>373500</v>
      </c>
      <c r="H177" s="20"/>
    </row>
    <row r="178" spans="2:8" x14ac:dyDescent="0.3">
      <c r="B178" s="19" t="s">
        <v>125</v>
      </c>
      <c r="C178" s="23" t="s">
        <v>124</v>
      </c>
      <c r="D178" s="18" t="s">
        <v>123</v>
      </c>
      <c r="E178" s="19" t="s">
        <v>122</v>
      </c>
      <c r="F178" s="20">
        <v>206225</v>
      </c>
      <c r="G178" s="20"/>
      <c r="H178" s="20"/>
    </row>
    <row r="179" spans="2:8" ht="37.5" x14ac:dyDescent="0.3">
      <c r="B179" s="16" t="s">
        <v>121</v>
      </c>
      <c r="C179" s="17" t="s">
        <v>120</v>
      </c>
      <c r="D179" s="18" t="s">
        <v>119</v>
      </c>
      <c r="E179" s="16" t="s">
        <v>118</v>
      </c>
      <c r="F179" s="20">
        <v>339000</v>
      </c>
      <c r="G179" s="25"/>
      <c r="H179" s="25"/>
    </row>
    <row r="180" spans="2:8" x14ac:dyDescent="0.3">
      <c r="B180" s="16" t="s">
        <v>117</v>
      </c>
      <c r="C180" s="17" t="s">
        <v>116</v>
      </c>
      <c r="D180" s="18" t="s">
        <v>97</v>
      </c>
      <c r="E180" s="16" t="s">
        <v>115</v>
      </c>
      <c r="F180" s="20">
        <v>254250</v>
      </c>
      <c r="G180" s="25"/>
      <c r="H180" s="25"/>
    </row>
    <row r="181" spans="2:8" x14ac:dyDescent="0.3">
      <c r="B181" s="16" t="s">
        <v>111</v>
      </c>
      <c r="C181" s="17" t="s">
        <v>113</v>
      </c>
      <c r="D181" s="18" t="s">
        <v>97</v>
      </c>
      <c r="E181" s="16" t="s">
        <v>114</v>
      </c>
      <c r="F181" s="20">
        <v>339000</v>
      </c>
      <c r="G181" s="25"/>
      <c r="H181" s="25"/>
    </row>
    <row r="182" spans="2:8" x14ac:dyDescent="0.3">
      <c r="B182" s="16" t="s">
        <v>111</v>
      </c>
      <c r="C182" s="17" t="s">
        <v>113</v>
      </c>
      <c r="D182" s="18" t="s">
        <v>97</v>
      </c>
      <c r="E182" s="16" t="s">
        <v>112</v>
      </c>
      <c r="F182" s="20">
        <v>113000</v>
      </c>
      <c r="G182" s="25">
        <f>+F182+F181</f>
        <v>452000</v>
      </c>
      <c r="H182" s="25"/>
    </row>
    <row r="183" spans="2:8" x14ac:dyDescent="0.3">
      <c r="B183" s="16" t="s">
        <v>111</v>
      </c>
      <c r="C183" s="17" t="s">
        <v>110</v>
      </c>
      <c r="D183" s="18" t="s">
        <v>97</v>
      </c>
      <c r="E183" s="16" t="s">
        <v>109</v>
      </c>
      <c r="F183" s="20">
        <v>113000</v>
      </c>
      <c r="G183" s="25"/>
      <c r="H183" s="25"/>
    </row>
    <row r="184" spans="2:8" x14ac:dyDescent="0.3">
      <c r="B184" s="16" t="s">
        <v>62</v>
      </c>
      <c r="C184" s="17" t="s">
        <v>108</v>
      </c>
      <c r="D184" s="18"/>
      <c r="E184" s="16" t="s">
        <v>107</v>
      </c>
      <c r="F184" s="20">
        <v>150516</v>
      </c>
      <c r="G184" s="25"/>
      <c r="H184" s="25"/>
    </row>
    <row r="185" spans="2:8" x14ac:dyDescent="0.3">
      <c r="B185" s="16" t="s">
        <v>106</v>
      </c>
      <c r="C185" s="17" t="s">
        <v>105</v>
      </c>
      <c r="D185" s="18" t="s">
        <v>104</v>
      </c>
      <c r="E185" s="16" t="s">
        <v>103</v>
      </c>
      <c r="F185" s="20">
        <v>627396.29</v>
      </c>
      <c r="G185" s="25"/>
      <c r="H185" s="25"/>
    </row>
    <row r="186" spans="2:8" x14ac:dyDescent="0.3">
      <c r="B186" s="16" t="s">
        <v>102</v>
      </c>
      <c r="C186" s="17" t="s">
        <v>101</v>
      </c>
      <c r="D186" s="18"/>
      <c r="E186" s="16" t="s">
        <v>100</v>
      </c>
      <c r="F186" s="20">
        <v>50850</v>
      </c>
      <c r="G186" s="25"/>
      <c r="H186" s="25"/>
    </row>
    <row r="187" spans="2:8" x14ac:dyDescent="0.3">
      <c r="B187" s="16" t="s">
        <v>99</v>
      </c>
      <c r="C187" s="17" t="s">
        <v>98</v>
      </c>
      <c r="D187" s="18" t="s">
        <v>97</v>
      </c>
      <c r="E187" s="16" t="s">
        <v>96</v>
      </c>
      <c r="F187" s="20">
        <v>45200</v>
      </c>
      <c r="G187" s="25"/>
      <c r="H187" s="25"/>
    </row>
    <row r="188" spans="2:8" ht="37.5" x14ac:dyDescent="0.3">
      <c r="B188" s="16" t="s">
        <v>95</v>
      </c>
      <c r="C188" s="17" t="s">
        <v>94</v>
      </c>
      <c r="D188" s="18" t="s">
        <v>93</v>
      </c>
      <c r="E188" s="16" t="s">
        <v>92</v>
      </c>
      <c r="F188" s="20">
        <v>84750</v>
      </c>
      <c r="G188" s="25"/>
      <c r="H188" s="25"/>
    </row>
    <row r="189" spans="2:8" x14ac:dyDescent="0.3">
      <c r="B189" s="16" t="s">
        <v>86</v>
      </c>
      <c r="C189" s="17" t="s">
        <v>89</v>
      </c>
      <c r="D189" s="18" t="s">
        <v>88</v>
      </c>
      <c r="E189" s="16" t="s">
        <v>91</v>
      </c>
      <c r="F189" s="20">
        <v>51975</v>
      </c>
      <c r="G189" s="25"/>
      <c r="H189" s="25"/>
    </row>
    <row r="190" spans="2:8" x14ac:dyDescent="0.3">
      <c r="B190" s="16" t="s">
        <v>86</v>
      </c>
      <c r="C190" s="17" t="s">
        <v>89</v>
      </c>
      <c r="D190" s="18" t="s">
        <v>88</v>
      </c>
      <c r="E190" s="16" t="s">
        <v>90</v>
      </c>
      <c r="F190" s="20">
        <v>51975</v>
      </c>
      <c r="G190" s="25"/>
      <c r="H190" s="25"/>
    </row>
    <row r="191" spans="2:8" x14ac:dyDescent="0.3">
      <c r="B191" s="16" t="s">
        <v>86</v>
      </c>
      <c r="C191" s="17" t="s">
        <v>89</v>
      </c>
      <c r="D191" s="18" t="s">
        <v>88</v>
      </c>
      <c r="E191" s="16" t="s">
        <v>87</v>
      </c>
      <c r="F191" s="20">
        <v>51975</v>
      </c>
      <c r="G191" s="25">
        <f>SUM(F189:F191)</f>
        <v>155925</v>
      </c>
      <c r="H191" s="25"/>
    </row>
    <row r="192" spans="2:8" x14ac:dyDescent="0.3">
      <c r="B192" s="16" t="s">
        <v>86</v>
      </c>
      <c r="C192" s="17" t="s">
        <v>85</v>
      </c>
      <c r="D192" s="18" t="s">
        <v>84</v>
      </c>
      <c r="E192" s="16" t="s">
        <v>83</v>
      </c>
      <c r="F192" s="20">
        <v>73500</v>
      </c>
      <c r="G192" s="25"/>
      <c r="H192" s="25"/>
    </row>
    <row r="193" spans="1:8" ht="37.5" x14ac:dyDescent="0.3">
      <c r="B193" s="16" t="s">
        <v>82</v>
      </c>
      <c r="C193" s="17" t="s">
        <v>81</v>
      </c>
      <c r="D193" s="18" t="s">
        <v>80</v>
      </c>
      <c r="E193" s="16" t="s">
        <v>79</v>
      </c>
      <c r="F193" s="20">
        <v>103960</v>
      </c>
      <c r="G193" s="25"/>
      <c r="H193" s="25"/>
    </row>
    <row r="194" spans="1:8" x14ac:dyDescent="0.3">
      <c r="A194" s="1">
        <v>1</v>
      </c>
      <c r="B194" s="19" t="s">
        <v>78</v>
      </c>
      <c r="C194" s="17" t="s">
        <v>73</v>
      </c>
      <c r="D194" s="18" t="s">
        <v>72</v>
      </c>
      <c r="E194" s="16" t="s">
        <v>77</v>
      </c>
      <c r="F194" s="20">
        <v>29677</v>
      </c>
      <c r="G194" s="29"/>
      <c r="H194" s="29"/>
    </row>
    <row r="195" spans="1:8" x14ac:dyDescent="0.3">
      <c r="A195" s="1">
        <v>2</v>
      </c>
      <c r="B195" s="16" t="s">
        <v>74</v>
      </c>
      <c r="C195" s="17" t="s">
        <v>73</v>
      </c>
      <c r="D195" s="18" t="s">
        <v>72</v>
      </c>
      <c r="E195" s="16" t="s">
        <v>76</v>
      </c>
      <c r="F195" s="20">
        <v>9199.7999999999993</v>
      </c>
      <c r="G195" s="29"/>
      <c r="H195" s="29"/>
    </row>
    <row r="196" spans="1:8" x14ac:dyDescent="0.3">
      <c r="B196" s="16" t="s">
        <v>74</v>
      </c>
      <c r="C196" s="17" t="s">
        <v>73</v>
      </c>
      <c r="D196" s="18" t="s">
        <v>72</v>
      </c>
      <c r="E196" s="16" t="s">
        <v>75</v>
      </c>
      <c r="F196" s="20">
        <v>22811.200000000001</v>
      </c>
      <c r="G196" s="29"/>
      <c r="H196" s="29"/>
    </row>
    <row r="197" spans="1:8" x14ac:dyDescent="0.3">
      <c r="B197" s="16" t="s">
        <v>74</v>
      </c>
      <c r="C197" s="17" t="s">
        <v>73</v>
      </c>
      <c r="D197" s="18" t="s">
        <v>72</v>
      </c>
      <c r="E197" s="16" t="s">
        <v>71</v>
      </c>
      <c r="F197" s="20">
        <v>9813.1200000000008</v>
      </c>
      <c r="G197" s="29">
        <f>SUM(F194:F197)</f>
        <v>71501.119999999995</v>
      </c>
      <c r="H197" s="29"/>
    </row>
    <row r="198" spans="1:8" x14ac:dyDescent="0.3">
      <c r="B198" s="16" t="s">
        <v>70</v>
      </c>
      <c r="C198" s="17" t="s">
        <v>69</v>
      </c>
      <c r="D198" s="18" t="s">
        <v>68</v>
      </c>
      <c r="E198" s="16" t="s">
        <v>67</v>
      </c>
      <c r="F198" s="20">
        <v>7750.7</v>
      </c>
      <c r="G198" s="25"/>
      <c r="H198" s="25"/>
    </row>
    <row r="199" spans="1:8" x14ac:dyDescent="0.3">
      <c r="B199" s="16" t="s">
        <v>66</v>
      </c>
      <c r="C199" s="17" t="s">
        <v>65</v>
      </c>
      <c r="D199" s="18" t="s">
        <v>64</v>
      </c>
      <c r="E199" s="16" t="s">
        <v>63</v>
      </c>
      <c r="F199" s="20">
        <v>126297.44</v>
      </c>
      <c r="G199" s="25"/>
      <c r="H199" s="25"/>
    </row>
    <row r="200" spans="1:8" x14ac:dyDescent="0.3">
      <c r="B200" s="16" t="s">
        <v>62</v>
      </c>
      <c r="C200" s="17" t="s">
        <v>61</v>
      </c>
      <c r="D200" s="18" t="s">
        <v>60</v>
      </c>
      <c r="E200" s="16" t="s">
        <v>59</v>
      </c>
      <c r="F200" s="20">
        <v>57204</v>
      </c>
      <c r="G200" s="25"/>
      <c r="H200" s="25"/>
    </row>
    <row r="201" spans="1:8" ht="37.5" x14ac:dyDescent="0.3">
      <c r="B201" s="16" t="s">
        <v>58</v>
      </c>
      <c r="C201" s="17" t="s">
        <v>57</v>
      </c>
      <c r="D201" s="18" t="s">
        <v>56</v>
      </c>
      <c r="E201" s="16" t="s">
        <v>55</v>
      </c>
      <c r="F201" s="20">
        <v>250105.2</v>
      </c>
      <c r="G201" s="20"/>
      <c r="H201" s="20"/>
    </row>
    <row r="202" spans="1:8" x14ac:dyDescent="0.3">
      <c r="B202" s="16" t="s">
        <v>54</v>
      </c>
      <c r="C202" s="17" t="s">
        <v>53</v>
      </c>
      <c r="D202" s="18" t="s">
        <v>52</v>
      </c>
      <c r="E202" s="16" t="s">
        <v>51</v>
      </c>
      <c r="F202" s="20">
        <v>27077.439999999999</v>
      </c>
      <c r="G202" s="25"/>
      <c r="H202" s="25"/>
    </row>
    <row r="203" spans="1:8" x14ac:dyDescent="0.3">
      <c r="B203" s="16" t="s">
        <v>50</v>
      </c>
      <c r="C203" s="17" t="s">
        <v>49</v>
      </c>
      <c r="D203" s="18" t="s">
        <v>48</v>
      </c>
      <c r="E203" s="16" t="s">
        <v>47</v>
      </c>
      <c r="F203" s="20">
        <v>96765.38</v>
      </c>
      <c r="G203" s="25"/>
      <c r="H203" s="25"/>
    </row>
    <row r="204" spans="1:8" x14ac:dyDescent="0.3">
      <c r="B204" s="16" t="s">
        <v>46</v>
      </c>
      <c r="C204" s="17" t="s">
        <v>45</v>
      </c>
      <c r="D204" s="18" t="s">
        <v>44</v>
      </c>
      <c r="E204" s="16" t="s">
        <v>43</v>
      </c>
      <c r="F204" s="20">
        <f>13652.1+17391.58</f>
        <v>31043.68</v>
      </c>
      <c r="G204" s="25"/>
      <c r="H204" s="25"/>
    </row>
    <row r="205" spans="1:8" s="5" customFormat="1" x14ac:dyDescent="0.3">
      <c r="B205" s="16" t="s">
        <v>42</v>
      </c>
      <c r="C205" s="17" t="s">
        <v>41</v>
      </c>
      <c r="D205" s="18" t="s">
        <v>40</v>
      </c>
      <c r="E205" s="16" t="s">
        <v>39</v>
      </c>
      <c r="F205" s="20">
        <v>5500</v>
      </c>
      <c r="G205" s="20"/>
      <c r="H205" s="25"/>
    </row>
    <row r="206" spans="1:8" x14ac:dyDescent="0.3">
      <c r="B206" s="16" t="s">
        <v>38</v>
      </c>
      <c r="C206" s="17" t="s">
        <v>37</v>
      </c>
      <c r="D206" s="18" t="s">
        <v>36</v>
      </c>
      <c r="E206" s="16" t="s">
        <v>35</v>
      </c>
      <c r="F206" s="20">
        <v>18290</v>
      </c>
      <c r="G206" s="20"/>
      <c r="H206" s="25"/>
    </row>
    <row r="207" spans="1:8" x14ac:dyDescent="0.3">
      <c r="B207" s="16" t="s">
        <v>34</v>
      </c>
      <c r="C207" s="17" t="s">
        <v>33</v>
      </c>
      <c r="D207" s="18"/>
      <c r="E207" s="16" t="s">
        <v>32</v>
      </c>
      <c r="F207" s="20">
        <v>36489.660000000003</v>
      </c>
      <c r="G207" s="20"/>
      <c r="H207" s="25"/>
    </row>
    <row r="208" spans="1:8" x14ac:dyDescent="0.3">
      <c r="B208" s="16" t="s">
        <v>31</v>
      </c>
      <c r="C208" s="17" t="s">
        <v>30</v>
      </c>
      <c r="D208" s="18" t="s">
        <v>29</v>
      </c>
      <c r="E208" s="16" t="s">
        <v>28</v>
      </c>
      <c r="F208" s="20">
        <v>1425</v>
      </c>
      <c r="G208" s="20"/>
      <c r="H208" s="25"/>
    </row>
    <row r="209" spans="2:8" x14ac:dyDescent="0.3">
      <c r="B209" s="16" t="s">
        <v>27</v>
      </c>
      <c r="C209" s="17" t="s">
        <v>26</v>
      </c>
      <c r="D209" s="18" t="s">
        <v>25</v>
      </c>
      <c r="E209" s="16" t="s">
        <v>24</v>
      </c>
      <c r="F209" s="20">
        <v>127320.39</v>
      </c>
      <c r="G209" s="20"/>
      <c r="H209" s="25"/>
    </row>
    <row r="210" spans="2:8" x14ac:dyDescent="0.3">
      <c r="B210" s="16" t="s">
        <v>23</v>
      </c>
      <c r="C210" s="17" t="s">
        <v>22</v>
      </c>
      <c r="D210" s="18" t="s">
        <v>21</v>
      </c>
      <c r="E210" s="16" t="s">
        <v>20</v>
      </c>
      <c r="F210" s="20">
        <v>241</v>
      </c>
      <c r="G210" s="20"/>
      <c r="H210" s="25"/>
    </row>
    <row r="211" spans="2:8" x14ac:dyDescent="0.3">
      <c r="B211" s="16" t="s">
        <v>19</v>
      </c>
      <c r="C211" s="17" t="s">
        <v>18</v>
      </c>
      <c r="D211" s="18" t="s">
        <v>17</v>
      </c>
      <c r="E211" s="16" t="s">
        <v>16</v>
      </c>
      <c r="F211" s="20">
        <v>2987.06</v>
      </c>
      <c r="G211" s="20"/>
      <c r="H211" s="25"/>
    </row>
    <row r="212" spans="2:8" x14ac:dyDescent="0.3">
      <c r="B212" s="16" t="s">
        <v>15</v>
      </c>
      <c r="C212" s="17" t="s">
        <v>14</v>
      </c>
      <c r="D212" s="18" t="s">
        <v>13</v>
      </c>
      <c r="E212" s="16" t="s">
        <v>12</v>
      </c>
      <c r="F212" s="20">
        <v>21442340.5</v>
      </c>
      <c r="G212" s="20"/>
      <c r="H212" s="25"/>
    </row>
    <row r="213" spans="2:8" ht="37.5" x14ac:dyDescent="0.3">
      <c r="B213" s="16" t="s">
        <v>11</v>
      </c>
      <c r="C213" s="17" t="s">
        <v>10</v>
      </c>
      <c r="D213" s="18" t="s">
        <v>9</v>
      </c>
      <c r="E213" s="18" t="s">
        <v>8</v>
      </c>
      <c r="F213" s="20">
        <v>9360468.9700000007</v>
      </c>
      <c r="G213" s="20"/>
      <c r="H213" s="25"/>
    </row>
    <row r="214" spans="2:8" x14ac:dyDescent="0.3">
      <c r="B214" s="16" t="s">
        <v>7</v>
      </c>
      <c r="C214" s="17" t="s">
        <v>6</v>
      </c>
      <c r="D214" s="18" t="s">
        <v>5</v>
      </c>
      <c r="E214" s="16" t="s">
        <v>4</v>
      </c>
      <c r="F214" s="20">
        <v>1684214.26</v>
      </c>
      <c r="G214" s="20"/>
      <c r="H214" s="25"/>
    </row>
    <row r="215" spans="2:8" x14ac:dyDescent="0.3">
      <c r="B215" s="30"/>
      <c r="E215" s="30"/>
      <c r="F215" s="31"/>
      <c r="G215" s="32"/>
      <c r="H215" s="32"/>
    </row>
    <row r="216" spans="2:8" ht="19.5" thickBot="1" x14ac:dyDescent="0.35">
      <c r="B216" s="30"/>
      <c r="C216" s="9" t="s">
        <v>3</v>
      </c>
      <c r="D216" s="39"/>
      <c r="E216" s="30"/>
      <c r="F216" s="33">
        <f>SUM(F8:F214)</f>
        <v>72852044.359999999</v>
      </c>
      <c r="G216" s="32"/>
      <c r="H216" s="32"/>
    </row>
    <row r="217" spans="2:8" ht="19.5" thickTop="1" x14ac:dyDescent="0.3">
      <c r="F217" s="31">
        <v>72852044.359999999</v>
      </c>
    </row>
    <row r="218" spans="2:8" x14ac:dyDescent="0.3">
      <c r="F218" s="31">
        <f>+F216-F217</f>
        <v>0</v>
      </c>
    </row>
    <row r="219" spans="2:8" x14ac:dyDescent="0.3">
      <c r="F219" s="31"/>
    </row>
    <row r="220" spans="2:8" x14ac:dyDescent="0.3">
      <c r="F220" s="34"/>
    </row>
    <row r="221" spans="2:8" x14ac:dyDescent="0.3">
      <c r="C221" s="6" t="s">
        <v>2</v>
      </c>
      <c r="F221" s="6"/>
    </row>
    <row r="222" spans="2:8" x14ac:dyDescent="0.3">
      <c r="F222" s="6"/>
    </row>
    <row r="228" spans="3:3" x14ac:dyDescent="0.3">
      <c r="C228" s="6" t="s">
        <v>1</v>
      </c>
    </row>
    <row r="267" spans="3:3" x14ac:dyDescent="0.3">
      <c r="C267" s="6" t="s">
        <v>1</v>
      </c>
    </row>
    <row r="302" spans="3:3" x14ac:dyDescent="0.3">
      <c r="C302" s="35" t="s">
        <v>0</v>
      </c>
    </row>
  </sheetData>
  <mergeCells count="3">
    <mergeCell ref="C2:G2"/>
    <mergeCell ref="C3:G3"/>
    <mergeCell ref="C4:G4"/>
  </mergeCells>
  <pageMargins left="0.7" right="0.7" top="0.75" bottom="0.75" header="0.3" footer="0.3"/>
  <pageSetup scale="43" fitToHeight="0" orientation="landscape" r:id="rId1"/>
  <rowBreaks count="1" manualBreakCount="1">
    <brk id="168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DICIEMBRE 2024</vt:lpstr>
      <vt:lpstr>'DICIEMBRE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Augusto Perez Ubiera</dc:creator>
  <cp:lastModifiedBy>Nelson Augusto Perez Ubiera</cp:lastModifiedBy>
  <dcterms:created xsi:type="dcterms:W3CDTF">2025-01-20T19:01:04Z</dcterms:created>
  <dcterms:modified xsi:type="dcterms:W3CDTF">2025-01-20T19:04:47Z</dcterms:modified>
</cp:coreProperties>
</file>