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son.ubiera\Desktop\CARPETA COMPARTIDA OAI\Portal de Transparencia\17. Finanzas\b. Informes financieros\2. Informes de cuentas por pagar\2025\"/>
    </mc:Choice>
  </mc:AlternateContent>
  <xr:revisionPtr revIDLastSave="0" documentId="13_ncr:1_{D0E9D357-A982-48DF-A4FD-C07A367490D6}" xr6:coauthVersionLast="36" xr6:coauthVersionMax="36" xr10:uidLastSave="{00000000-0000-0000-0000-000000000000}"/>
  <bookViews>
    <workbookView xWindow="0" yWindow="0" windowWidth="28800" windowHeight="12225" xr2:uid="{9A3739D5-12C8-4384-9AB7-DD948E2C2907}"/>
  </bookViews>
  <sheets>
    <sheet name="SEPTIEMBRE" sheetId="1" r:id="rId1"/>
  </sheets>
  <definedNames>
    <definedName name="_xlnm.Print_Area" localSheetId="0">SEPTIEMBRE!$B$1:$H$271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9" i="1"/>
  <c r="G23" i="1"/>
  <c r="G33" i="1"/>
  <c r="G47" i="1"/>
  <c r="G62" i="1"/>
  <c r="G73" i="1"/>
  <c r="G85" i="1"/>
  <c r="G88" i="1"/>
  <c r="G98" i="1"/>
  <c r="F103" i="1"/>
  <c r="G104" i="1"/>
  <c r="G113" i="1"/>
  <c r="G127" i="1"/>
  <c r="G147" i="1"/>
  <c r="G155" i="1"/>
  <c r="G163" i="1"/>
  <c r="G167" i="1"/>
  <c r="G182" i="1"/>
  <c r="G184" i="1"/>
  <c r="G187" i="1"/>
  <c r="G196" i="1"/>
  <c r="G199" i="1"/>
  <c r="G209" i="1"/>
  <c r="G222" i="1"/>
  <c r="F235" i="1"/>
</calcChain>
</file>

<file path=xl/sharedStrings.xml><?xml version="1.0" encoding="utf-8"?>
<sst xmlns="http://schemas.openxmlformats.org/spreadsheetml/2006/main" count="884" uniqueCount="586">
  <si>
    <t/>
  </si>
  <si>
    <t>.</t>
  </si>
  <si>
    <t>PREPARADO POR:  Nereyda A. Bravo</t>
  </si>
  <si>
    <t>TOTAL CUENTAS Y DOCUMENTOS POR PAGAR</t>
  </si>
  <si>
    <t>CFI-I-106-4-2002</t>
  </si>
  <si>
    <t>ENTREGA DE NAVE ZONA FRANCA HIGUEY</t>
  </si>
  <si>
    <t>NICOLAS NEEDLE</t>
  </si>
  <si>
    <t>22.04.2011</t>
  </si>
  <si>
    <t>06526/006731/06730</t>
  </si>
  <si>
    <t>ENERGIA ELECTRICA</t>
  </si>
  <si>
    <t>EDESUR DOMINICANA</t>
  </si>
  <si>
    <t>03.08.2002</t>
  </si>
  <si>
    <t>CI-VCI-168-6-2009</t>
  </si>
  <si>
    <t>COMPRA DE TERRENOS EN ZONA FRANCA HIGUEY</t>
  </si>
  <si>
    <t>DE SOTO JULIAN (ZONA F. HIGUEY )</t>
  </si>
  <si>
    <t>16.06.2009</t>
  </si>
  <si>
    <t>B1500000021</t>
  </si>
  <si>
    <t>PUBLICIDAD DEL MES DE JUNIO 2023.</t>
  </si>
  <si>
    <t>ZACARIAS GUZMAN</t>
  </si>
  <si>
    <t>20.01.2024</t>
  </si>
  <si>
    <t>FAC-68</t>
  </si>
  <si>
    <t>SERVICIO DE ALMUERZO OFICINA</t>
  </si>
  <si>
    <t xml:space="preserve">WILMA RAQUEL </t>
  </si>
  <si>
    <t>27.06.2012</t>
  </si>
  <si>
    <t>E450000001668</t>
  </si>
  <si>
    <t>SERVICIO INTERNET</t>
  </si>
  <si>
    <t>WIND TELECOM</t>
  </si>
  <si>
    <t>30.09.2025</t>
  </si>
  <si>
    <t>0108805281</t>
  </si>
  <si>
    <t>SERVICIO DE NOTARIZACION DE ACTOS</t>
  </si>
  <si>
    <t xml:space="preserve">VICTOR ERNESTO LAKE </t>
  </si>
  <si>
    <t>24.10.2016</t>
  </si>
  <si>
    <t>B1500000053</t>
  </si>
  <si>
    <t>UNIFISTA</t>
  </si>
  <si>
    <t>B1500000003</t>
  </si>
  <si>
    <t>TRENDING GIFTS</t>
  </si>
  <si>
    <t>15.09.2025</t>
  </si>
  <si>
    <t>B1500000301</t>
  </si>
  <si>
    <t>CAPACITACION</t>
  </si>
  <si>
    <t>SDQ TRAINING</t>
  </si>
  <si>
    <t>17.06.2025</t>
  </si>
  <si>
    <t>F-120</t>
  </si>
  <si>
    <t>COMPRA DE 5 CUBETAS DE ACEITE DE MOTOR</t>
  </si>
  <si>
    <t>SOEM COMERCIAL</t>
  </si>
  <si>
    <t>02.02.2011</t>
  </si>
  <si>
    <t>B1500000147</t>
  </si>
  <si>
    <t>SOLUCIONES 365</t>
  </si>
  <si>
    <t>E450000004007</t>
  </si>
  <si>
    <t>MANTENIMIENTO</t>
  </si>
  <si>
    <t>SANTO DOMINGO MOTORS</t>
  </si>
  <si>
    <t>20.09.2025</t>
  </si>
  <si>
    <t>B1500000146</t>
  </si>
  <si>
    <t>28.08.2025</t>
  </si>
  <si>
    <t>B1500000210</t>
  </si>
  <si>
    <t>COMPRA DE ARTICULOS FERRETEROS</t>
  </si>
  <si>
    <t>SOLUCIONES DIVERSAS INSTITUCION DEL CARIBE</t>
  </si>
  <si>
    <t>23.03.2022</t>
  </si>
  <si>
    <t>E450000000140</t>
  </si>
  <si>
    <t>SOLUCIONES &amp; TECNOLOGIAS HABILES</t>
  </si>
  <si>
    <t>E450000000167</t>
  </si>
  <si>
    <t>30.08.2025</t>
  </si>
  <si>
    <t>E450000000119</t>
  </si>
  <si>
    <t>CONTRATACION SEGURSO VEHICULOS</t>
  </si>
  <si>
    <t>SEGUROS PEPIN</t>
  </si>
  <si>
    <t>09.07.2025</t>
  </si>
  <si>
    <t>E450000005589</t>
  </si>
  <si>
    <t>SEGUROS RESERVAS</t>
  </si>
  <si>
    <t>21.05.2025</t>
  </si>
  <si>
    <t>FACT-134</t>
  </si>
  <si>
    <t xml:space="preserve">COMPRA DE CARPETA CON LOGO DE PROINDUSTRIA </t>
  </si>
  <si>
    <t>SERVICIOS DE PAPELERIA</t>
  </si>
  <si>
    <t>27.04.2010</t>
  </si>
  <si>
    <t>N/D</t>
  </si>
  <si>
    <t>SIN IDENTIFICAR</t>
  </si>
  <si>
    <t>31.05.2024</t>
  </si>
  <si>
    <t>FACT-60028</t>
  </si>
  <si>
    <t>SERVICIO DE ALMUERZO</t>
  </si>
  <si>
    <t>SANTE, SRL</t>
  </si>
  <si>
    <t>31.03.2022</t>
  </si>
  <si>
    <t>B1500000086</t>
  </si>
  <si>
    <t>SERVICIO DE RECOGIDA DE BASURA</t>
  </si>
  <si>
    <t>SALVADOR MONTERO MARTINEZ</t>
  </si>
  <si>
    <t>01.03.2024</t>
  </si>
  <si>
    <t>E450000000409</t>
  </si>
  <si>
    <t>SERVICIO MANTENIMIENTO</t>
  </si>
  <si>
    <t>SAN MIGUEL  &amp; CIA</t>
  </si>
  <si>
    <t>01.05.2025</t>
  </si>
  <si>
    <t>B1500001573</t>
  </si>
  <si>
    <t>SERVICIO DE COFFEE BREAK-ALMUERZO</t>
  </si>
  <si>
    <t>SABE MG</t>
  </si>
  <si>
    <t>B1500001570</t>
  </si>
  <si>
    <t>B1500001571</t>
  </si>
  <si>
    <t>B1500001572</t>
  </si>
  <si>
    <t>B1500001542</t>
  </si>
  <si>
    <t>B1500001552</t>
  </si>
  <si>
    <t>06..06.2025</t>
  </si>
  <si>
    <t>06.06.2025</t>
  </si>
  <si>
    <t>B1500001211</t>
  </si>
  <si>
    <t>08.12.2023</t>
  </si>
  <si>
    <t xml:space="preserve">B15000001037
</t>
  </si>
  <si>
    <t>19.04.2022</t>
  </si>
  <si>
    <t>B1500000037</t>
  </si>
  <si>
    <t>SARASOTA IT SOLUTIONS</t>
  </si>
  <si>
    <t>08.08.2025</t>
  </si>
  <si>
    <t>B1500009901</t>
  </si>
  <si>
    <t>GASOIL</t>
  </si>
  <si>
    <t>RILI GASOIL</t>
  </si>
  <si>
    <t>B1500009855</t>
  </si>
  <si>
    <t>ND-26</t>
  </si>
  <si>
    <t>RICARDO RODRIGUEZ</t>
  </si>
  <si>
    <t>01.07.2009</t>
  </si>
  <si>
    <t>FAC-06-A</t>
  </si>
  <si>
    <t>CREACION PROGRAMADE CAPCITACION</t>
  </si>
  <si>
    <t>RIVERA IBARRA &amp; ASOCIADOS</t>
  </si>
  <si>
    <t>FAC-05-A</t>
  </si>
  <si>
    <t>FAC-04-A</t>
  </si>
  <si>
    <t>B1500001531</t>
  </si>
  <si>
    <t>REPUESTOS TAVERAS</t>
  </si>
  <si>
    <t>11.06.2025</t>
  </si>
  <si>
    <t>B1500000120</t>
  </si>
  <si>
    <t xml:space="preserve">SERV. DE PUBLICIDAD POR REVISTA CORAZÓN DE MI PUEBLO, PARA SU ACTIVIDAD QUE FUE DEDICADA AL GRUPO DETALLISTA UNIDOS Y SU PRIMERA CONVENCIÓN NACIONAL </t>
  </si>
  <si>
    <t>REVISTA DEL COMERCIO,SRL</t>
  </si>
  <si>
    <t>01.12.2022</t>
  </si>
  <si>
    <t>B1500000313</t>
  </si>
  <si>
    <t>COLOCACION PUBLICIDAD</t>
  </si>
  <si>
    <t>RED DOMINICANA DE TELEVISION</t>
  </si>
  <si>
    <t>10.10.2023</t>
  </si>
  <si>
    <t>B1500001163</t>
  </si>
  <si>
    <t>REFRICLIMA</t>
  </si>
  <si>
    <t>B1500000066</t>
  </si>
  <si>
    <t>PUBLICIDAD</t>
  </si>
  <si>
    <t>PRODUCTORA CARIBEÑA DE TELEVISION</t>
  </si>
  <si>
    <t>01.05.2024</t>
  </si>
  <si>
    <t>B1500000256</t>
  </si>
  <si>
    <t>PRODUCCIONES AGUILERA</t>
  </si>
  <si>
    <t>01.08.2023</t>
  </si>
  <si>
    <t>B1500000257</t>
  </si>
  <si>
    <t>PRODUCCIONES LASSO</t>
  </si>
  <si>
    <t>B1500000235</t>
  </si>
  <si>
    <t>B1500000320</t>
  </si>
  <si>
    <t xml:space="preserve"> SOLICITUD DE PUBLICIDAD PARA LA COBERTURA ESPECIAL DEL PROGRAMA HOY MISMO, QUE SE REALIZO DURANTE LA II FERIA DE INNOVACION Y EMPRENDIMIENTO  </t>
  </si>
  <si>
    <t>PRODUCCIONES OMMC,SRL</t>
  </si>
  <si>
    <t>15.12..2022</t>
  </si>
  <si>
    <t>B1500000031</t>
  </si>
  <si>
    <t>SERVICIO PUBLICIDAD</t>
  </si>
  <si>
    <t>PUBLIC MARKETING</t>
  </si>
  <si>
    <t>31.02.2022</t>
  </si>
  <si>
    <t>B1500000019</t>
  </si>
  <si>
    <t xml:space="preserve">SWERVICIO MAESTRIA DE CEREMONIAS </t>
  </si>
  <si>
    <t>B1500003648</t>
  </si>
  <si>
    <t>PUBLICACIONES AHORA</t>
  </si>
  <si>
    <t>12.12.2023</t>
  </si>
  <si>
    <t>B1500003645</t>
  </si>
  <si>
    <t>B1500003620</t>
  </si>
  <si>
    <t>CN201007025</t>
  </si>
  <si>
    <t>SERVICIO DE GRABACION EVENTOS MES DE JULIO</t>
  </si>
  <si>
    <t>PUBLICIDAD SC</t>
  </si>
  <si>
    <t>22.07.2010</t>
  </si>
  <si>
    <t>B1500001004</t>
  </si>
  <si>
    <t>P/HONORARIOS PROF. 15% PEAJES EDESUR A PROINDUSTRIA, EN LA Z/FCA. LOS ALCARRIZOS</t>
  </si>
  <si>
    <t xml:space="preserve">PG CONTRATISTAS </t>
  </si>
  <si>
    <t>02.01.2025</t>
  </si>
  <si>
    <t>SERV. DE TRANSMISION DE REPORTAJE ESPECIAL DE FIN DE AÑO, CON RESUMEN DE TODOS LOS LOGROS DE LA INSTITUCION.</t>
  </si>
  <si>
    <t>PEDRO CELESTINO DOMINGUEZ</t>
  </si>
  <si>
    <t>04.01.2023</t>
  </si>
  <si>
    <t>E450000001101</t>
  </si>
  <si>
    <t>SERVICIO CAPACITACION MAESTRIA</t>
  </si>
  <si>
    <t>PONTIFICIA UNIVERSIDAD CATOLICA MADRE Y MAESTRA</t>
  </si>
  <si>
    <t>11.09.2025</t>
  </si>
  <si>
    <t>F-3694</t>
  </si>
  <si>
    <t>COMPRA DE VASOS Y SERVILLETAS</t>
  </si>
  <si>
    <t xml:space="preserve">P&amp;N COMERCIAL </t>
  </si>
  <si>
    <t>08.07.2012</t>
  </si>
  <si>
    <t>B1500000129</t>
  </si>
  <si>
    <t>SERVICIO CAMPAÑA PUBLICITARIA</t>
  </si>
  <si>
    <t>NURIS RAINELDA ESTEVEZ</t>
  </si>
  <si>
    <t>09.08.2022</t>
  </si>
  <si>
    <t>B1500000359</t>
  </si>
  <si>
    <t>MONTAJE DE STAN PARA EVENTOS</t>
  </si>
  <si>
    <t>NEWLINK DOMININICANA</t>
  </si>
  <si>
    <t>31.03.2017</t>
  </si>
  <si>
    <t>F-01502016</t>
  </si>
  <si>
    <t>NARCISO ANTONIO FERNANDEZ ADAMESN/D N/D</t>
  </si>
  <si>
    <t>31.10.2016</t>
  </si>
  <si>
    <t>B1500000270</t>
  </si>
  <si>
    <t>SERV. DE MONTAJE DEL STAND PARA LA "2DA FERIA DE BUENAS PRACTICAS DE EXTENSIÓN Y CULTURA UNIVERSITARIA EN LA REGIÓN NORTE"</t>
  </si>
  <si>
    <t>MOTA PRODUCCIONES,SRL</t>
  </si>
  <si>
    <t>28.02.2025</t>
  </si>
  <si>
    <t>B1500000961</t>
  </si>
  <si>
    <t>SERVICIO DE CONTENIDO EDITORIAL EN UNA REVISTA DE COMUNICACION NACIONAL.</t>
  </si>
  <si>
    <t>MERCADO MEDIA NETWORK</t>
  </si>
  <si>
    <t>01.09.2023</t>
  </si>
  <si>
    <t>B1500000106</t>
  </si>
  <si>
    <t>COMPRA DE MATERIALES GASTABLES DE OFICINA</t>
  </si>
  <si>
    <t>MICROFUNDICION FGLE, SRL</t>
  </si>
  <si>
    <t>16.11.2021</t>
  </si>
  <si>
    <t>B1500000103</t>
  </si>
  <si>
    <t>MUSCARI BY LM</t>
  </si>
  <si>
    <t>04.09.2025</t>
  </si>
  <si>
    <t>B1500000336</t>
  </si>
  <si>
    <t>MULTISERVICIOS PAULA</t>
  </si>
  <si>
    <t>10.09.2025</t>
  </si>
  <si>
    <t>B1500000333</t>
  </si>
  <si>
    <t>B1500000332</t>
  </si>
  <si>
    <t>B1500000401</t>
  </si>
  <si>
    <t>COMPRA DE DOS TRITURADORAS</t>
  </si>
  <si>
    <t>MDL ALTERNATIVA</t>
  </si>
  <si>
    <t>22.09.2025</t>
  </si>
  <si>
    <t>B1500000010</t>
  </si>
  <si>
    <t>ALQUILER LOCAL SANTIAGO</t>
  </si>
  <si>
    <t>MELBA SIMONA</t>
  </si>
  <si>
    <t>B1500000009</t>
  </si>
  <si>
    <t>B1500000044</t>
  </si>
  <si>
    <t>MIGUEL ALBERTO CALDERON</t>
  </si>
  <si>
    <t>20.05.2024</t>
  </si>
  <si>
    <t>B1100000017</t>
  </si>
  <si>
    <t>MIGUEL FERNANDO CUEVAS</t>
  </si>
  <si>
    <t>01.09.2022</t>
  </si>
  <si>
    <t>B1500000008</t>
  </si>
  <si>
    <t>MERCEDES E. ENCARNACION</t>
  </si>
  <si>
    <t>15.03.2022</t>
  </si>
  <si>
    <t>ND-18</t>
  </si>
  <si>
    <t>MARTHA J. PEGUERO</t>
  </si>
  <si>
    <t>31.08.2022</t>
  </si>
  <si>
    <t xml:space="preserve">   </t>
  </si>
  <si>
    <t>FAC-0005</t>
  </si>
  <si>
    <t>SERVICIO DE ASESORIA PROYECTO CRM</t>
  </si>
  <si>
    <t>MATILDE GABRIEL ABINADER</t>
  </si>
  <si>
    <t>22.09.2016</t>
  </si>
  <si>
    <t>B1500000121</t>
  </si>
  <si>
    <t xml:space="preserve">SERV. DE CONFECCIÓN DE 49 CAMISAS BLANCAS MANGAS LARGAS, CON EL LOGO DE PROINDUSTRIA, P. SER UTILIZADAS EN LA 2DA FERIA DE INNOVACIÓN Y EMPRENDIMIENTO EN STGO. </t>
  </si>
  <si>
    <t>MAYORKA GROUP SRL</t>
  </si>
  <si>
    <t>02.12.2022</t>
  </si>
  <si>
    <t>B1500004722</t>
  </si>
  <si>
    <t>SERVICIO LLENADO BOTELLONES</t>
  </si>
  <si>
    <t>LABORATORIOS ORBIS</t>
  </si>
  <si>
    <t>25.09.2025</t>
  </si>
  <si>
    <t>B1500004721</t>
  </si>
  <si>
    <t>B1500004672</t>
  </si>
  <si>
    <t>B1500000284</t>
  </si>
  <si>
    <t>PUBLICIDAD MAYO 2023</t>
  </si>
  <si>
    <t>LOLY REYNA BEARD</t>
  </si>
  <si>
    <t>28.07.2023</t>
  </si>
  <si>
    <t xml:space="preserve">LA BANDEJA ROSA </t>
  </si>
  <si>
    <t>13.03.2022</t>
  </si>
  <si>
    <t>B1500000178</t>
  </si>
  <si>
    <t>LATINA FM</t>
  </si>
  <si>
    <t>10.01.2023</t>
  </si>
  <si>
    <t>B1500000118</t>
  </si>
  <si>
    <t>KLEH NATIONAL SUPPLY</t>
  </si>
  <si>
    <t>11.08.2022</t>
  </si>
  <si>
    <t>B1500000023</t>
  </si>
  <si>
    <t>JUNIOR JOSE PIMENTEL</t>
  </si>
  <si>
    <t>18.08.2025</t>
  </si>
  <si>
    <t>B1500000018</t>
  </si>
  <si>
    <t xml:space="preserve">RECOGIDA DE BASURA </t>
  </si>
  <si>
    <t>JUNTA DEL DISTRITO YERBA BUENA</t>
  </si>
  <si>
    <t>B1500000017</t>
  </si>
  <si>
    <t>2017-001989</t>
  </si>
  <si>
    <t>20.01.2017</t>
  </si>
  <si>
    <t>B1500000439</t>
  </si>
  <si>
    <t>JUAN FRANCISCO RODRIGUEZ</t>
  </si>
  <si>
    <t>01.12.2024</t>
  </si>
  <si>
    <t>JUANA BAUTISTA DE LOS SANTOS CASADO</t>
  </si>
  <si>
    <t>ND-17</t>
  </si>
  <si>
    <t xml:space="preserve">COLOCACION CAMPAÑA PUBLICITARIA </t>
  </si>
  <si>
    <t>JUAN HERNANDEZ</t>
  </si>
  <si>
    <t>B1500000200</t>
  </si>
  <si>
    <t>JOSE NICOLAS ARROYO</t>
  </si>
  <si>
    <t>03.01.2023</t>
  </si>
  <si>
    <t>B1500000533</t>
  </si>
  <si>
    <t>JUAN ALBERTO BONILLA</t>
  </si>
  <si>
    <t>CN201207011/12/17</t>
  </si>
  <si>
    <t>RECOGIDA DE BASURA SFM</t>
  </si>
  <si>
    <t>JUAN FERNANDO RAMOS</t>
  </si>
  <si>
    <t>13.07.2012</t>
  </si>
  <si>
    <t>B1500000025</t>
  </si>
  <si>
    <t xml:space="preserve"> COLOCACIÓN DE CAMPAÑA PUB. INSTITUCIONAL EN LOS DIFERENTES MEDIOS DE COMUNICACIÓN NACIONAL DURANTE LOS MESES DE AGOSTO Y SEPTIEMPRE/2022</t>
  </si>
  <si>
    <t>JHONNY NICOLAS JAQUEZ TINEO</t>
  </si>
  <si>
    <t>08.10.2022</t>
  </si>
  <si>
    <t>B1500000011</t>
  </si>
  <si>
    <t>PUBLICIDAD PARA EL XI TORNEO INTERMUNICIPAL DE BALONCESTO, EL MISMO SE REALIZO EL 05/11/2022 EN STGO.</t>
  </si>
  <si>
    <t>JOSE OSVALDO FRANCO</t>
  </si>
  <si>
    <t>05.12.2022</t>
  </si>
  <si>
    <t>JOSE OSVAL TORRES</t>
  </si>
  <si>
    <t>B1500000116</t>
  </si>
  <si>
    <t>PARA REGISTRAR FACT. P/SERV. DE PUBLICIDAD</t>
  </si>
  <si>
    <t>JD GERENCIA  DOMINICANA</t>
  </si>
  <si>
    <t>25.03.2024</t>
  </si>
  <si>
    <t>JOSÉ ANTONIO RODRÍGUEZ ALBA</t>
  </si>
  <si>
    <t>12.02.2021</t>
  </si>
  <si>
    <t>B1500000201</t>
  </si>
  <si>
    <t>JMENDEZ CONSTRUCCIONES</t>
  </si>
  <si>
    <t>08.09.2025</t>
  </si>
  <si>
    <t>B1500000248</t>
  </si>
  <si>
    <t>JERAM INVESTMENT</t>
  </si>
  <si>
    <t>B1500003951</t>
  </si>
  <si>
    <t>JARDIN ILUSIONES. SRL</t>
  </si>
  <si>
    <t>B1500000165</t>
  </si>
  <si>
    <t>JAZZ EN LA LOMA</t>
  </si>
  <si>
    <t>B1500000172</t>
  </si>
  <si>
    <t>INOCENCIO ENCARNACION PRADO</t>
  </si>
  <si>
    <t>27.12.2022</t>
  </si>
  <si>
    <t>B1500000435</t>
  </si>
  <si>
    <t>ADQUISICION DE ARTICULOS DE LIMPIEZA</t>
  </si>
  <si>
    <t>INVERSIONES GRETMON</t>
  </si>
  <si>
    <t>01.04.2025</t>
  </si>
  <si>
    <t>B1500000924</t>
  </si>
  <si>
    <t>CAPACITACIONES</t>
  </si>
  <si>
    <t>INSTITUTO NACIONAL DE ADM. PUBLICA</t>
  </si>
  <si>
    <t>05.08.2025</t>
  </si>
  <si>
    <t>B1500000922</t>
  </si>
  <si>
    <t>B1500000923</t>
  </si>
  <si>
    <t>B1500004599</t>
  </si>
  <si>
    <t>DIPLOMADO EN GESTION ESTRATEGICA DE LA INNOVACION PARA LAS INDUSTRIAS MANUFACTURERAS.</t>
  </si>
  <si>
    <t>INSTITUTO TECNOLOGICO DE SANTO DIMINGO</t>
  </si>
  <si>
    <t>15.07.2025</t>
  </si>
  <si>
    <t>B1500000192</t>
  </si>
  <si>
    <t>ADQUISICION E INSTALACION DE PUERTAS, VENTANAS Y LETRERO</t>
  </si>
  <si>
    <t>INSTALACIONES DE INGENIERIA Y SERVICIOS</t>
  </si>
  <si>
    <t>20.06.2025</t>
  </si>
  <si>
    <t>B1500000148</t>
  </si>
  <si>
    <t>SERVICIO CATERING</t>
  </si>
  <si>
    <t>ISLITA</t>
  </si>
  <si>
    <t>21.12.2023</t>
  </si>
  <si>
    <t>E450000003671</t>
  </si>
  <si>
    <t xml:space="preserve"> SERVICIO DE AGUA DE LA ZONA FRANCA DE LA ARMERÍA, SAN CRISTÓBAL</t>
  </si>
  <si>
    <t>INAPA</t>
  </si>
  <si>
    <t>CARGA INICIAL DE RETENCIONES</t>
  </si>
  <si>
    <t>INSTITUTO DOMINICANO DE SEGUROS SOCIAL (IDSS)</t>
  </si>
  <si>
    <t>07.01.2008</t>
  </si>
  <si>
    <t>E450000005302</t>
  </si>
  <si>
    <t>COMPRA CAFÉ</t>
  </si>
  <si>
    <t xml:space="preserve">INDUSTRIAS BANILEJAS </t>
  </si>
  <si>
    <t>CN201103009</t>
  </si>
  <si>
    <t>HUGO LUIS</t>
  </si>
  <si>
    <t>02.03.2011</t>
  </si>
  <si>
    <t>B1500000070</t>
  </si>
  <si>
    <t>H&amp;H ELECTRICIDAD</t>
  </si>
  <si>
    <t>08.07.2025</t>
  </si>
  <si>
    <t>E450000000440</t>
  </si>
  <si>
    <t>SERV. DE COLOCACION DE UNA PUBLICACION.</t>
  </si>
  <si>
    <t>GRUPO DIARIO LIBRE</t>
  </si>
  <si>
    <t>01.09.2025</t>
  </si>
  <si>
    <t>B1500000423</t>
  </si>
  <si>
    <t>SERVICIO</t>
  </si>
  <si>
    <t>GRUPO REMI</t>
  </si>
  <si>
    <t>GRH CONSULTORES, SRL</t>
  </si>
  <si>
    <t>B1500002451</t>
  </si>
  <si>
    <t>ELEABORACION DE PLACAS</t>
  </si>
  <si>
    <t>GL PROMOCIONES SRL</t>
  </si>
  <si>
    <t>B1500002450</t>
  </si>
  <si>
    <t>ND-11</t>
  </si>
  <si>
    <t>G&amp; SC POR CONSULTORIAY CONST. GRAL</t>
  </si>
  <si>
    <t>01.01.2009</t>
  </si>
  <si>
    <t>B1500000119</t>
  </si>
  <si>
    <t>GREGORY ALFONSO ARAUJO</t>
  </si>
  <si>
    <t>01.08.2025</t>
  </si>
  <si>
    <t>B1500000090</t>
  </si>
  <si>
    <t>GESTORES DE CAPACITACION</t>
  </si>
  <si>
    <t>B1500000084</t>
  </si>
  <si>
    <t>FUPSION</t>
  </si>
  <si>
    <t>APORTE</t>
  </si>
  <si>
    <t>FUNDACION ESCOLAR DEPORTIVA Y CULTURA RAMIREZ REYES FEDCRAR</t>
  </si>
  <si>
    <t>29.09.2025</t>
  </si>
  <si>
    <t>F-919</t>
  </si>
  <si>
    <t>ALQUILER DE 7 FURGONES ZONA FRANCA DE HATO NUEVO</t>
  </si>
  <si>
    <t>FURGONERA DOMINICANA</t>
  </si>
  <si>
    <t>09.06.2014</t>
  </si>
  <si>
    <t>B1500000060</t>
  </si>
  <si>
    <t xml:space="preserve">CONSTRUCCION NAVE </t>
  </si>
  <si>
    <t>EQUIPOS Y PROYECTOS CIVILES</t>
  </si>
  <si>
    <t>19.09.2025</t>
  </si>
  <si>
    <t>E450000000017</t>
  </si>
  <si>
    <t xml:space="preserve">EQUIPOS Y CONTRUCCIONES DEL CIBAO </t>
  </si>
  <si>
    <t>B1500000546</t>
  </si>
  <si>
    <t>07.03.2023</t>
  </si>
  <si>
    <t>EVENTOS &amp;MARKETING</t>
  </si>
  <si>
    <t>B1500000040</t>
  </si>
  <si>
    <t>SERVICIO PATROCINIO PARA EXPO CIBAO 2023</t>
  </si>
  <si>
    <t>EVENTOS CORPORATIVOS</t>
  </si>
  <si>
    <t>B1500000164</t>
  </si>
  <si>
    <t>ECO MENSAJERIA</t>
  </si>
  <si>
    <t>10.06.2025</t>
  </si>
  <si>
    <t>E450000001083</t>
  </si>
  <si>
    <t>EDITORA LISTIN DIARIO</t>
  </si>
  <si>
    <t>01.07.2025</t>
  </si>
  <si>
    <t>E450000000662</t>
  </si>
  <si>
    <t>EDITORA HOY, S.A.</t>
  </si>
  <si>
    <t>E450000000554</t>
  </si>
  <si>
    <t>E450000000494</t>
  </si>
  <si>
    <t>B1500006971</t>
  </si>
  <si>
    <t>01.12.2023</t>
  </si>
  <si>
    <t>B1500006441</t>
  </si>
  <si>
    <t>EDITORA DEL CARIBE</t>
  </si>
  <si>
    <t>E450000000068</t>
  </si>
  <si>
    <t>COMPRA PAPEL IMPRESIÓN</t>
  </si>
  <si>
    <t>EDITORA  CORRIPIO</t>
  </si>
  <si>
    <t>B1500005447</t>
  </si>
  <si>
    <t>EDITORA NUEVO DIARIO, S. A.</t>
  </si>
  <si>
    <t>E450000000020</t>
  </si>
  <si>
    <t>SERVICIO DE FUMIGACION CORRESP AL 2DO SERVICIO.</t>
  </si>
  <si>
    <t>E&amp;R FUMIPLAG PEST CONTROL</t>
  </si>
  <si>
    <t>B1500000014</t>
  </si>
  <si>
    <t>CAMPAÑA PUBLICITARIA</t>
  </si>
  <si>
    <t>ELIENTER</t>
  </si>
  <si>
    <t>12.01.2021</t>
  </si>
  <si>
    <t>B1500000043</t>
  </si>
  <si>
    <t>SERVICIO NOTARIO</t>
  </si>
  <si>
    <t>DRA. EDICTA HERNANDEZ</t>
  </si>
  <si>
    <t>E450000004381</t>
  </si>
  <si>
    <t>ADQUISICION DE AUTOBUS</t>
  </si>
  <si>
    <t>DELTA COMERCIAL</t>
  </si>
  <si>
    <t>E450000004347</t>
  </si>
  <si>
    <t>E450000002389</t>
  </si>
  <si>
    <t xml:space="preserve">SERVICIO DE MANTENIMIENTO PREVENTIVO </t>
  </si>
  <si>
    <t>02.02.205</t>
  </si>
  <si>
    <t xml:space="preserve">SERV. PUBLICIDAD INST. EN DIFERENTES MEDIOS DE COMUNICACION NAC. </t>
  </si>
  <si>
    <t>DIRCOM</t>
  </si>
  <si>
    <t>B1500000328</t>
  </si>
  <si>
    <t>B1500000323</t>
  </si>
  <si>
    <t>F-1502260331</t>
  </si>
  <si>
    <t>SERVICIO DE ALQUILER DE IMPRESORAS</t>
  </si>
  <si>
    <t>DISTRIBUIDORA UNIVERSAL</t>
  </si>
  <si>
    <t>06.09.2009</t>
  </si>
  <si>
    <t>DANILICIA NOELIA RODRÍGUEZ ABAD</t>
  </si>
  <si>
    <t>B1500000151</t>
  </si>
  <si>
    <t>SERV. DE CONTRATACION DE NOTARIOS PUBLICOS PARA DIFERENTES PROCESOS</t>
  </si>
  <si>
    <t>DANIELA ZAPATA VALENZUELA</t>
  </si>
  <si>
    <t>02.08.2022</t>
  </si>
  <si>
    <t xml:space="preserve">  </t>
  </si>
  <si>
    <t>CONTRIBUCIÓN DEL CLASICO XIX DE PESCA DEL BASS</t>
  </si>
  <si>
    <t>CLUB DE PESCA</t>
  </si>
  <si>
    <t>31.01.2023</t>
  </si>
  <si>
    <t>B1500014653</t>
  </si>
  <si>
    <t>SERVICO AGUA</t>
  </si>
  <si>
    <t>CORAAVEGA</t>
  </si>
  <si>
    <t>01.09.2024</t>
  </si>
  <si>
    <t>B1500000065</t>
  </si>
  <si>
    <t>CRUZ IDAMI EVELYN FERNANDEZ</t>
  </si>
  <si>
    <t>01.07.2023</t>
  </si>
  <si>
    <t>B1500000474</t>
  </si>
  <si>
    <t>COMPRA DE ROSAS, POR LA CONMEMORACIÓN DEL DIA INTERNACIONAL DE LA MUJER, ROSAS NATURALES</t>
  </si>
  <si>
    <t>CRISFLOR FLORISTERIA</t>
  </si>
  <si>
    <t>26.05.2022</t>
  </si>
  <si>
    <t>B1500000769</t>
  </si>
  <si>
    <t xml:space="preserve">PUBLICIDAD </t>
  </si>
  <si>
    <t xml:space="preserve">COSMOS MEDIA TELEVISION </t>
  </si>
  <si>
    <t>04.08.2025</t>
  </si>
  <si>
    <t xml:space="preserve">LIMPIEZA DE SEPTICOS </t>
  </si>
  <si>
    <t>CONSTRUCTORA VICIOSO PERALTA</t>
  </si>
  <si>
    <t>CUOTA OPERADORA MES DE SEPTIEMBRE 2025.</t>
  </si>
  <si>
    <t>CONSEJO NAC. ZONAS FRANCAS</t>
  </si>
  <si>
    <t>B1500000330</t>
  </si>
  <si>
    <t>B1500000326</t>
  </si>
  <si>
    <t>CUOTA OPERADORA MES DE JULIO 2025.</t>
  </si>
  <si>
    <t>02.08.2025</t>
  </si>
  <si>
    <t>B1500000325</t>
  </si>
  <si>
    <t>B1500000324</t>
  </si>
  <si>
    <t>B1500000327</t>
  </si>
  <si>
    <t>B1500000322</t>
  </si>
  <si>
    <t>B1500000317</t>
  </si>
  <si>
    <t>B1500000318</t>
  </si>
  <si>
    <t>CUOTA OPERADORA MES DE AGOSTO 2025.</t>
  </si>
  <si>
    <t>B1500000191</t>
  </si>
  <si>
    <t>SERV. DE PUBLICIDAD P/LA COBERTURA DE LA FERIA TURÍSTICA FITUR 2023 REALIZADA DEL 18 AL 22 DE ENERO EN MADRID.</t>
  </si>
  <si>
    <t>CORPORACION INTERNACIONAL DE VIAJES Y TURISMO</t>
  </si>
  <si>
    <t>06.02.2023</t>
  </si>
  <si>
    <t>B1500007345</t>
  </si>
  <si>
    <t xml:space="preserve">SERVICIO DE COLOCACION DE LA CAMPAÑA PUBLICITARIA INSTITUCIONAL EN DIFERENTES MEDIOS DE COMUNICACION NACIONAL </t>
  </si>
  <si>
    <t>CORPORACION ESTATAL DE RADIO Y TV</t>
  </si>
  <si>
    <t>B1500003704</t>
  </si>
  <si>
    <t>SERV. DE "ENLACE DE DATOS LOCAL 10 MBPS" EL CUAL FUE REQUERIDO PARA LA INTERCONEXIÓN DEL DATA CENTER DEL ESTADO DOMINICANO CON EL DATA CENTER LOCAL DE PROINDUSTRIA.</t>
  </si>
  <si>
    <t xml:space="preserve">COLUMBUS NETWORKS DOMINICANA </t>
  </si>
  <si>
    <t>03.10.2022</t>
  </si>
  <si>
    <t>B1500003612</t>
  </si>
  <si>
    <t>B1500003458</t>
  </si>
  <si>
    <t>B1500003375</t>
  </si>
  <si>
    <t>B1500003303</t>
  </si>
  <si>
    <t>B1500003237</t>
  </si>
  <si>
    <t>B1500003007</t>
  </si>
  <si>
    <t>B1500002952</t>
  </si>
  <si>
    <t>B1500002873</t>
  </si>
  <si>
    <t>B1500002786</t>
  </si>
  <si>
    <t>B1500002708</t>
  </si>
  <si>
    <t>B1500002636</t>
  </si>
  <si>
    <t>B1500002557</t>
  </si>
  <si>
    <t>B1500002515</t>
  </si>
  <si>
    <t>RECOGIDA RESIDUOS SOLIDOS</t>
  </si>
  <si>
    <t>COMPAÑIA DE SERVICIOS NIN</t>
  </si>
  <si>
    <t>23.09.2025</t>
  </si>
  <si>
    <t>E450000091577</t>
  </si>
  <si>
    <t>SERVICIOS TELEFONIA ALAMBRICA DE LA SEDE CENTRAL Y LAS DISTINTAS Z/FCAS</t>
  </si>
  <si>
    <t>COMPAÑIA DOMINICANA DE TELEFONOS</t>
  </si>
  <si>
    <t>27.09.2025</t>
  </si>
  <si>
    <t>E450000092260</t>
  </si>
  <si>
    <t>E450000092261</t>
  </si>
  <si>
    <t>E450000092437</t>
  </si>
  <si>
    <t>E450000092262</t>
  </si>
  <si>
    <t>E450000091579</t>
  </si>
  <si>
    <t>E450000091571</t>
  </si>
  <si>
    <t>E450000092475</t>
  </si>
  <si>
    <t>E450000092438</t>
  </si>
  <si>
    <t>B1500000115</t>
  </si>
  <si>
    <t>CEMAFIG</t>
  </si>
  <si>
    <t>17.09.2025</t>
  </si>
  <si>
    <t>CATERING SOLUTIONS</t>
  </si>
  <si>
    <t>01.01.2024</t>
  </si>
  <si>
    <t>B1000000008</t>
  </si>
  <si>
    <t xml:space="preserve">SERVICIO DE TRANSMISIÓN DE REPORTAJE ESPECIAL DE FIN DE AÑO, EN LA PAGINA DIGITAL CARLOS DE SAN JUAN, </t>
  </si>
  <si>
    <t>CARLOS MANUEL TAVERAS</t>
  </si>
  <si>
    <t>07.02.2023</t>
  </si>
  <si>
    <t>CARIBE REPUBLICA</t>
  </si>
  <si>
    <t>B1500000005</t>
  </si>
  <si>
    <t>CAMPOS MANUFACTURING</t>
  </si>
  <si>
    <t>B1500000124</t>
  </si>
  <si>
    <t>SERVICIO DE FUMIGACION GENERAL, POR UN PERIODO DE SEIS MESES DE TODAS LAS AREAS INTERIORES Y EXTERIORES DE ESTA SEDE CENTRAL DE PROINDUSTRIA, FUMIGACION CONTRA PLAGAS COMUNES.</t>
  </si>
  <si>
    <t>BUENA FE SERVICIOS Y MANT.</t>
  </si>
  <si>
    <t>B1500000126</t>
  </si>
  <si>
    <t>31.12.2023</t>
  </si>
  <si>
    <t>B1500000125</t>
  </si>
  <si>
    <t>B15800000290</t>
  </si>
  <si>
    <t>SERVICIO DE VIOILISTA PARA APERTUTA RECONOCIMIENTO INNOV.</t>
  </si>
  <si>
    <t>BATUTA BY PABLO POLACO</t>
  </si>
  <si>
    <t>B1500000024</t>
  </si>
  <si>
    <t>COLOCACION CAMPAÑA PUBLICITARIA CORRESPONDIENTE MAYO, JUNIO Y JULIO.</t>
  </si>
  <si>
    <t>BASTO STUDIO SALSA</t>
  </si>
  <si>
    <t>01.04.2024.</t>
  </si>
  <si>
    <t>B1500000297</t>
  </si>
  <si>
    <t>SERVICIO DE PUBLICIDAD RADIO PARA FERIA DE INNOVACION</t>
  </si>
  <si>
    <t>AZUCAR FM</t>
  </si>
  <si>
    <t>21.12.2022</t>
  </si>
  <si>
    <t>B1500001231</t>
  </si>
  <si>
    <t>PAGO ALQUILER EVENTO</t>
  </si>
  <si>
    <t>ALEGRE EVENTOS</t>
  </si>
  <si>
    <t>01.11.2023</t>
  </si>
  <si>
    <t>B1500059221</t>
  </si>
  <si>
    <t>COMPRA DE ELECTRODOMESTICO</t>
  </si>
  <si>
    <t>ALMACENES  EL ENCANTO</t>
  </si>
  <si>
    <t>B1500000073</t>
  </si>
  <si>
    <t>SERV. DE PATROCINIO PARA LA XXV CONFERENCIA DE ZONAS FRANCAS DE IBEROAMERICANA, EL MISMO TUVO LUGAR LOS DÍAS 1 Y 2 DE DICIEMBRE DEL 2022, EN LAS INSTALACIONES DEL HOTEL WESTIN PUNTA CANA. S/DCC-OS-050-2022.</t>
  </si>
  <si>
    <t>ADOZONA</t>
  </si>
  <si>
    <t>B1500002608</t>
  </si>
  <si>
    <t>SERVICIO DE MATNIMIENTO Y REPARACION FLOTILLA</t>
  </si>
  <si>
    <t>AUTO SERV. AUTOMOTRIZ INTELIGENTE</t>
  </si>
  <si>
    <t>B1500002583</t>
  </si>
  <si>
    <t>B1500002584</t>
  </si>
  <si>
    <t>B1500002582</t>
  </si>
  <si>
    <t>B1500003198</t>
  </si>
  <si>
    <t xml:space="preserve">SERVICIO DE RECOGIDA DE BASURA </t>
  </si>
  <si>
    <t>AYUNTAMIENTO MUNICIPAL MOCA</t>
  </si>
  <si>
    <t>B1500002568</t>
  </si>
  <si>
    <t>B1500000308</t>
  </si>
  <si>
    <t>AYUNTAMIENTO MUNICIPAL DE BONAO</t>
  </si>
  <si>
    <t>B1500000305</t>
  </si>
  <si>
    <t>F-110</t>
  </si>
  <si>
    <t>AYUNTAMIENTO MUNICIPAL DE LA VEGA</t>
  </si>
  <si>
    <t>01.01.2015</t>
  </si>
  <si>
    <t>ASOCIACION DE EMPRESAS Z/F INDUSTRIAL DE LA VEGA</t>
  </si>
  <si>
    <t>B1500000437</t>
  </si>
  <si>
    <t>ASOCIACION DE COMERCIANTES E INDUSTRIALES ACIS, INC</t>
  </si>
  <si>
    <t>ASOCIACION DOMINICANA DE CIGARROS Y TABACO</t>
  </si>
  <si>
    <t>01.03.2023</t>
  </si>
  <si>
    <t>B1500000367</t>
  </si>
  <si>
    <t>AMARAM ENTERPRISE</t>
  </si>
  <si>
    <t>01.07.2022</t>
  </si>
  <si>
    <t>ADDIS ESTHER BURGOS</t>
  </si>
  <si>
    <t>B1500000004</t>
  </si>
  <si>
    <t xml:space="preserve"> SERV. DE PUBLICIDAD P/EL FESTIVAL INTERNACIONAL DEL MERENGUE, REALIZADO LOS DIAS: 15 DE ENERO EN EL CLUB IDÓNEOS DEL EJIDO Y EL 22 DE ENERO EN HATO DEL YAQUE </t>
  </si>
  <si>
    <t>ADRIANO PASCUAL BRITO</t>
  </si>
  <si>
    <t>23.01.2023</t>
  </si>
  <si>
    <t>E450000018342</t>
  </si>
  <si>
    <t>SERVICIO TELEFONICO</t>
  </si>
  <si>
    <t>ALTICE DOMINICANA</t>
  </si>
  <si>
    <t>OBSERVACIONES</t>
  </si>
  <si>
    <t>TOTAL</t>
  </si>
  <si>
    <t>MONTO FACTURADO</t>
  </si>
  <si>
    <t>NCF</t>
  </si>
  <si>
    <t>CONCEPTO</t>
  </si>
  <si>
    <t>NOMBRE DE SUPLIDOR</t>
  </si>
  <si>
    <t>FECHA</t>
  </si>
  <si>
    <t xml:space="preserve">            VALORES EN RD$</t>
  </si>
  <si>
    <t>INFORME DE CUENTAS POR PAGAR AL 30 DE SEPTIEMBRE 2025</t>
  </si>
  <si>
    <t>PROINDUSTRIA</t>
  </si>
  <si>
    <t>RELACIÓN DE CUENTAS POR PAGAR</t>
  </si>
  <si>
    <t>Encargada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</si>
</sst>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$_-;\-* #,##0.00\ _$_-;_-* &quot;-&quot;??\ _$_-;_-@_-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NumberFormat="1" applyFont="1" applyFill="1" applyBorder="1" applyAlignment="1" applyProtection="1"/>
    <xf numFmtId="164" fontId="0" fillId="2" borderId="0" xfId="1" applyFont="1" applyFill="1" applyBorder="1" applyAlignment="1" applyProtection="1"/>
    <xf numFmtId="0" fontId="0" fillId="2" borderId="0" xfId="0" quotePrefix="1" applyNumberFormat="1" applyFont="1" applyFill="1" applyBorder="1" applyAlignment="1" applyProtection="1"/>
    <xf numFmtId="43" fontId="0" fillId="2" borderId="0" xfId="0" applyNumberFormat="1" applyFont="1" applyFill="1" applyBorder="1" applyAlignment="1" applyProtection="1"/>
    <xf numFmtId="164" fontId="0" fillId="2" borderId="0" xfId="1" applyFont="1" applyFill="1" applyBorder="1" applyAlignment="1" applyProtection="1">
      <alignment horizontal="center"/>
    </xf>
    <xf numFmtId="164" fontId="0" fillId="2" borderId="0" xfId="1" applyFont="1" applyFill="1" applyBorder="1" applyAlignment="1" applyProtection="1">
      <alignment horizontal="center" vertical="center"/>
    </xf>
    <xf numFmtId="164" fontId="3" fillId="2" borderId="1" xfId="1" applyFont="1" applyFill="1" applyBorder="1" applyAlignment="1" applyProtection="1">
      <alignment horizontal="center"/>
    </xf>
    <xf numFmtId="0" fontId="0" fillId="2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/>
    <xf numFmtId="164" fontId="0" fillId="0" borderId="2" xfId="1" applyFont="1" applyFill="1" applyBorder="1" applyAlignment="1" applyProtection="1">
      <alignment horizontal="center" vertical="center"/>
    </xf>
    <xf numFmtId="164" fontId="0" fillId="0" borderId="2" xfId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>
      <alignment wrapText="1"/>
    </xf>
    <xf numFmtId="0" fontId="0" fillId="0" borderId="2" xfId="0" applyNumberFormat="1" applyFont="1" applyFill="1" applyBorder="1" applyAlignment="1" applyProtection="1"/>
    <xf numFmtId="164" fontId="0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Font="1" applyFill="1" applyBorder="1" applyAlignment="1" applyProtection="1">
      <alignment horizontal="center"/>
    </xf>
    <xf numFmtId="0" fontId="0" fillId="0" borderId="2" xfId="0" applyBorder="1"/>
    <xf numFmtId="164" fontId="0" fillId="0" borderId="2" xfId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/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164" fontId="0" fillId="0" borderId="2" xfId="0" applyNumberFormat="1" applyBorder="1"/>
    <xf numFmtId="0" fontId="3" fillId="2" borderId="0" xfId="0" applyFont="1" applyFill="1"/>
    <xf numFmtId="164" fontId="0" fillId="0" borderId="2" xfId="1" applyFont="1" applyFill="1" applyBorder="1" applyAlignment="1" applyProtection="1">
      <alignment horizontal="center" vertical="center" wrapText="1"/>
    </xf>
    <xf numFmtId="164" fontId="0" fillId="0" borderId="2" xfId="1" applyFont="1" applyFill="1" applyBorder="1" applyAlignment="1" applyProtection="1">
      <alignment horizontal="center" wrapText="1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3373438</xdr:colOff>
      <xdr:row>0</xdr:row>
      <xdr:rowOff>0</xdr:rowOff>
    </xdr:from>
    <xdr:ext cx="5605859" cy="1936569"/>
    <xdr:pic>
      <xdr:nvPicPr>
        <xdr:cNvPr id="2" name="Imagen 1">
          <a:extLst>
            <a:ext uri="{FF2B5EF4-FFF2-40B4-BE49-F238E27FC236}">
              <a16:creationId xmlns:a16="http://schemas.microsoft.com/office/drawing/2014/main" id="{E3EF86D3-C741-49AE-A6F5-650EE8C7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588" y="0"/>
          <a:ext cx="5605859" cy="19365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9DD6-A3A8-4A9D-B1BF-E69104A61019}">
  <sheetPr>
    <pageSetUpPr fitToPage="1"/>
  </sheetPr>
  <dimension ref="A1:T321"/>
  <sheetViews>
    <sheetView tabSelected="1" zoomScale="96" zoomScaleNormal="96" zoomScaleSheetLayoutView="85" workbookViewId="0">
      <selection activeCell="C237" sqref="C237"/>
    </sheetView>
  </sheetViews>
  <sheetFormatPr baseColWidth="10" defaultRowHeight="15" x14ac:dyDescent="0.25"/>
  <cols>
    <col min="1" max="1" width="3.42578125" style="1" customWidth="1"/>
    <col min="2" max="2" width="11.28515625" style="1" bestFit="1" customWidth="1"/>
    <col min="3" max="3" width="51.7109375" style="1" customWidth="1"/>
    <col min="4" max="4" width="64.85546875" style="1" customWidth="1"/>
    <col min="5" max="5" width="19.140625" style="1" bestFit="1" customWidth="1"/>
    <col min="6" max="6" width="22.7109375" style="2" bestFit="1" customWidth="1"/>
    <col min="7" max="7" width="16.85546875" style="2" customWidth="1"/>
    <col min="8" max="8" width="30.5703125" style="2" customWidth="1"/>
    <col min="9" max="10" width="11.42578125" style="1"/>
    <col min="11" max="19" width="0" style="1" hidden="1" customWidth="1"/>
    <col min="20" max="16384" width="11.42578125" style="1"/>
  </cols>
  <sheetData>
    <row r="1" spans="2:20" ht="117.75" customHeight="1" x14ac:dyDescent="0.25"/>
    <row r="2" spans="2:20" s="33" customFormat="1" ht="15.75" x14ac:dyDescent="0.25">
      <c r="B2" s="34" t="s">
        <v>583</v>
      </c>
      <c r="C2" s="34"/>
      <c r="D2" s="34"/>
      <c r="E2" s="34"/>
      <c r="F2" s="34"/>
      <c r="G2" s="34"/>
      <c r="H2" s="34"/>
    </row>
    <row r="3" spans="2:20" s="33" customFormat="1" ht="15.75" x14ac:dyDescent="0.25">
      <c r="B3" s="34" t="s">
        <v>584</v>
      </c>
      <c r="C3" s="34"/>
      <c r="D3" s="34"/>
      <c r="E3" s="34"/>
      <c r="F3" s="34"/>
      <c r="G3" s="34"/>
      <c r="H3" s="34"/>
    </row>
    <row r="4" spans="2:20" s="33" customFormat="1" ht="15.75" x14ac:dyDescent="0.25">
      <c r="B4" s="34" t="s">
        <v>582</v>
      </c>
      <c r="C4" s="34"/>
      <c r="D4" s="34"/>
      <c r="E4" s="34"/>
      <c r="F4" s="34"/>
      <c r="G4" s="34"/>
      <c r="H4" s="34"/>
    </row>
    <row r="5" spans="2:20" s="33" customFormat="1" ht="15.75" x14ac:dyDescent="0.25">
      <c r="B5" s="34" t="s">
        <v>581</v>
      </c>
      <c r="C5" s="34"/>
      <c r="D5" s="34"/>
      <c r="E5" s="34"/>
      <c r="F5" s="34"/>
      <c r="G5" s="34"/>
      <c r="H5" s="34"/>
    </row>
    <row r="7" spans="2:20" x14ac:dyDescent="0.25">
      <c r="B7" s="31" t="s">
        <v>580</v>
      </c>
      <c r="C7" s="32" t="s">
        <v>579</v>
      </c>
      <c r="D7" s="32" t="s">
        <v>578</v>
      </c>
      <c r="E7" s="31" t="s">
        <v>577</v>
      </c>
      <c r="F7" s="30" t="s">
        <v>576</v>
      </c>
      <c r="G7" s="29" t="s">
        <v>575</v>
      </c>
      <c r="H7" s="29" t="s">
        <v>574</v>
      </c>
    </row>
    <row r="8" spans="2:20" ht="36.75" customHeight="1" x14ac:dyDescent="0.25">
      <c r="B8" s="12" t="s">
        <v>50</v>
      </c>
      <c r="C8" s="14" t="s">
        <v>573</v>
      </c>
      <c r="D8" s="13" t="s">
        <v>572</v>
      </c>
      <c r="E8" s="16" t="s">
        <v>571</v>
      </c>
      <c r="F8" s="11">
        <v>293565.52</v>
      </c>
      <c r="G8" s="27"/>
      <c r="H8" s="27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2:20" ht="45" x14ac:dyDescent="0.25">
      <c r="B9" s="12" t="s">
        <v>570</v>
      </c>
      <c r="C9" s="14" t="s">
        <v>569</v>
      </c>
      <c r="D9" s="13" t="s">
        <v>568</v>
      </c>
      <c r="E9" s="16" t="s">
        <v>567</v>
      </c>
      <c r="F9" s="11">
        <v>135000</v>
      </c>
      <c r="G9" s="27"/>
      <c r="H9" s="27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2:20" ht="21" customHeight="1" x14ac:dyDescent="0.25">
      <c r="B10" s="12" t="s">
        <v>50</v>
      </c>
      <c r="C10" s="14" t="s">
        <v>566</v>
      </c>
      <c r="D10" s="13"/>
      <c r="E10" s="16" t="s">
        <v>245</v>
      </c>
      <c r="F10" s="11">
        <v>72000</v>
      </c>
      <c r="G10" s="27"/>
      <c r="H10" s="27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2:20" ht="24.75" customHeight="1" x14ac:dyDescent="0.25">
      <c r="B11" s="12" t="s">
        <v>565</v>
      </c>
      <c r="C11" s="14" t="s">
        <v>564</v>
      </c>
      <c r="D11" s="13" t="s">
        <v>72</v>
      </c>
      <c r="E11" s="16" t="s">
        <v>563</v>
      </c>
      <c r="F11" s="11">
        <v>28616.13</v>
      </c>
      <c r="G11" s="28"/>
      <c r="H11" s="27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2:20" ht="27.75" customHeight="1" x14ac:dyDescent="0.25">
      <c r="B12" s="16" t="s">
        <v>562</v>
      </c>
      <c r="C12" s="18" t="s">
        <v>561</v>
      </c>
      <c r="D12" s="13" t="s">
        <v>72</v>
      </c>
      <c r="E12" s="16" t="s">
        <v>34</v>
      </c>
      <c r="F12" s="11">
        <v>563196.32999999996</v>
      </c>
      <c r="G12" s="19"/>
      <c r="H12" s="19"/>
    </row>
    <row r="13" spans="2:20" ht="27.75" customHeight="1" x14ac:dyDescent="0.25">
      <c r="B13" s="16" t="s">
        <v>236</v>
      </c>
      <c r="C13" s="18" t="s">
        <v>560</v>
      </c>
      <c r="D13" s="13"/>
      <c r="E13" s="16" t="s">
        <v>559</v>
      </c>
      <c r="F13" s="11">
        <v>225000</v>
      </c>
      <c r="G13" s="19"/>
      <c r="H13" s="19"/>
    </row>
    <row r="14" spans="2:20" ht="27.75" customHeight="1" x14ac:dyDescent="0.25">
      <c r="B14" s="16" t="s">
        <v>201</v>
      </c>
      <c r="C14" s="18" t="s">
        <v>558</v>
      </c>
      <c r="D14" s="13"/>
      <c r="E14" s="16" t="s">
        <v>51</v>
      </c>
      <c r="F14" s="11">
        <v>69606.86</v>
      </c>
      <c r="G14" s="19"/>
      <c r="H14" s="19"/>
    </row>
    <row r="15" spans="2:20" s="21" customFormat="1" ht="25.5" customHeight="1" x14ac:dyDescent="0.25">
      <c r="B15" s="16" t="s">
        <v>557</v>
      </c>
      <c r="C15" s="18" t="s">
        <v>556</v>
      </c>
      <c r="D15" s="13" t="s">
        <v>549</v>
      </c>
      <c r="E15" s="16" t="s">
        <v>555</v>
      </c>
      <c r="F15" s="11">
        <v>125000</v>
      </c>
      <c r="G15" s="19"/>
      <c r="H15" s="19"/>
    </row>
    <row r="16" spans="2:20" s="21" customFormat="1" ht="25.5" customHeight="1" x14ac:dyDescent="0.25">
      <c r="B16" s="16" t="s">
        <v>343</v>
      </c>
      <c r="C16" s="18" t="s">
        <v>553</v>
      </c>
      <c r="D16" s="13" t="s">
        <v>549</v>
      </c>
      <c r="E16" s="16" t="s">
        <v>554</v>
      </c>
      <c r="F16" s="11">
        <v>55000</v>
      </c>
      <c r="G16" s="19"/>
      <c r="H16" s="19"/>
    </row>
    <row r="17" spans="2:8" s="21" customFormat="1" ht="25.5" customHeight="1" x14ac:dyDescent="0.25">
      <c r="B17" s="16" t="s">
        <v>201</v>
      </c>
      <c r="C17" s="18" t="s">
        <v>553</v>
      </c>
      <c r="D17" s="13" t="s">
        <v>549</v>
      </c>
      <c r="E17" s="16" t="s">
        <v>552</v>
      </c>
      <c r="F17" s="11">
        <v>55000</v>
      </c>
      <c r="G17" s="19">
        <f>+F17+F16</f>
        <v>110000</v>
      </c>
      <c r="H17" s="19"/>
    </row>
    <row r="18" spans="2:8" ht="31.5" customHeight="1" x14ac:dyDescent="0.25">
      <c r="B18" s="16" t="s">
        <v>474</v>
      </c>
      <c r="C18" s="18" t="s">
        <v>550</v>
      </c>
      <c r="D18" s="13" t="s">
        <v>549</v>
      </c>
      <c r="E18" s="16" t="s">
        <v>551</v>
      </c>
      <c r="F18" s="11">
        <v>80000</v>
      </c>
      <c r="G18" s="11"/>
      <c r="H18" s="19"/>
    </row>
    <row r="19" spans="2:8" ht="31.5" customHeight="1" x14ac:dyDescent="0.25">
      <c r="B19" s="16" t="s">
        <v>82</v>
      </c>
      <c r="C19" s="18" t="s">
        <v>550</v>
      </c>
      <c r="D19" s="13" t="s">
        <v>549</v>
      </c>
      <c r="E19" s="16" t="s">
        <v>548</v>
      </c>
      <c r="F19" s="11">
        <v>80256</v>
      </c>
      <c r="G19" s="11">
        <f>+F19+F18</f>
        <v>160256</v>
      </c>
      <c r="H19" s="19"/>
    </row>
    <row r="20" spans="2:8" ht="31.5" customHeight="1" x14ac:dyDescent="0.25">
      <c r="B20" s="16" t="s">
        <v>343</v>
      </c>
      <c r="C20" s="18" t="s">
        <v>544</v>
      </c>
      <c r="D20" s="13" t="s">
        <v>543</v>
      </c>
      <c r="E20" s="16" t="s">
        <v>547</v>
      </c>
      <c r="F20" s="11">
        <v>40780.400000000001</v>
      </c>
      <c r="G20" s="11"/>
      <c r="H20" s="19"/>
    </row>
    <row r="21" spans="2:8" ht="31.5" customHeight="1" x14ac:dyDescent="0.25">
      <c r="B21" s="16" t="s">
        <v>343</v>
      </c>
      <c r="C21" s="18" t="s">
        <v>544</v>
      </c>
      <c r="D21" s="13" t="s">
        <v>543</v>
      </c>
      <c r="E21" s="16" t="s">
        <v>546</v>
      </c>
      <c r="F21" s="11">
        <v>141225</v>
      </c>
      <c r="G21" s="11"/>
      <c r="H21" s="19"/>
    </row>
    <row r="22" spans="2:8" ht="31.5" customHeight="1" x14ac:dyDescent="0.25">
      <c r="B22" s="16" t="s">
        <v>343</v>
      </c>
      <c r="C22" s="18" t="s">
        <v>544</v>
      </c>
      <c r="D22" s="13" t="s">
        <v>543</v>
      </c>
      <c r="E22" s="16" t="s">
        <v>545</v>
      </c>
      <c r="F22" s="11">
        <v>83368.479999999996</v>
      </c>
      <c r="G22" s="11"/>
      <c r="H22" s="19"/>
    </row>
    <row r="23" spans="2:8" ht="31.5" customHeight="1" x14ac:dyDescent="0.25">
      <c r="B23" s="16" t="s">
        <v>372</v>
      </c>
      <c r="C23" s="18" t="s">
        <v>544</v>
      </c>
      <c r="D23" s="13" t="s">
        <v>543</v>
      </c>
      <c r="E23" s="16" t="s">
        <v>542</v>
      </c>
      <c r="F23" s="11">
        <v>83153.279999999999</v>
      </c>
      <c r="G23" s="11">
        <f>SUM(F20:F23)</f>
        <v>348527.16000000003</v>
      </c>
      <c r="H23" s="19"/>
    </row>
    <row r="24" spans="2:8" s="21" customFormat="1" ht="58.5" customHeight="1" x14ac:dyDescent="0.25">
      <c r="B24" s="16" t="s">
        <v>122</v>
      </c>
      <c r="C24" s="18" t="s">
        <v>541</v>
      </c>
      <c r="D24" s="13" t="s">
        <v>540</v>
      </c>
      <c r="E24" s="16" t="s">
        <v>539</v>
      </c>
      <c r="F24" s="11">
        <v>548000</v>
      </c>
      <c r="G24" s="19"/>
      <c r="H24" s="19"/>
    </row>
    <row r="25" spans="2:8" s="21" customFormat="1" ht="38.25" customHeight="1" x14ac:dyDescent="0.25">
      <c r="B25" s="16" t="s">
        <v>372</v>
      </c>
      <c r="C25" s="18" t="s">
        <v>538</v>
      </c>
      <c r="D25" s="13" t="s">
        <v>537</v>
      </c>
      <c r="E25" s="16" t="s">
        <v>536</v>
      </c>
      <c r="F25" s="11">
        <v>86521.62</v>
      </c>
      <c r="G25" s="19"/>
      <c r="H25" s="19"/>
    </row>
    <row r="26" spans="2:8" s="21" customFormat="1" ht="22.5" customHeight="1" x14ac:dyDescent="0.25">
      <c r="B26" s="16" t="s">
        <v>535</v>
      </c>
      <c r="C26" s="18" t="s">
        <v>534</v>
      </c>
      <c r="D26" s="13" t="s">
        <v>533</v>
      </c>
      <c r="E26" s="16" t="s">
        <v>532</v>
      </c>
      <c r="F26" s="11">
        <v>79947.5</v>
      </c>
      <c r="G26" s="19"/>
      <c r="H26" s="19"/>
    </row>
    <row r="27" spans="2:8" s="21" customFormat="1" ht="22.5" customHeight="1" x14ac:dyDescent="0.25">
      <c r="B27" s="16" t="s">
        <v>531</v>
      </c>
      <c r="C27" s="18" t="s">
        <v>530</v>
      </c>
      <c r="D27" s="13" t="s">
        <v>529</v>
      </c>
      <c r="E27" s="16" t="s">
        <v>528</v>
      </c>
      <c r="F27" s="11">
        <v>56500</v>
      </c>
      <c r="G27" s="19"/>
      <c r="H27" s="19"/>
    </row>
    <row r="28" spans="2:8" s="21" customFormat="1" ht="30" customHeight="1" x14ac:dyDescent="0.25">
      <c r="B28" s="16" t="s">
        <v>527</v>
      </c>
      <c r="C28" s="18" t="s">
        <v>526</v>
      </c>
      <c r="D28" s="13" t="s">
        <v>525</v>
      </c>
      <c r="E28" s="16" t="s">
        <v>524</v>
      </c>
      <c r="F28" s="11">
        <v>271200</v>
      </c>
      <c r="G28" s="19"/>
      <c r="H28" s="19"/>
    </row>
    <row r="29" spans="2:8" s="21" customFormat="1" ht="30" customHeight="1" x14ac:dyDescent="0.25">
      <c r="B29" s="16" t="s">
        <v>343</v>
      </c>
      <c r="C29" s="18" t="s">
        <v>523</v>
      </c>
      <c r="D29" s="13" t="s">
        <v>522</v>
      </c>
      <c r="E29" s="16" t="s">
        <v>521</v>
      </c>
      <c r="F29" s="11">
        <v>43040</v>
      </c>
      <c r="G29" s="19"/>
      <c r="H29" s="19"/>
    </row>
    <row r="30" spans="2:8" ht="44.25" customHeight="1" x14ac:dyDescent="0.25">
      <c r="B30" s="12" t="s">
        <v>440</v>
      </c>
      <c r="C30" s="14" t="s">
        <v>517</v>
      </c>
      <c r="D30" s="13" t="s">
        <v>516</v>
      </c>
      <c r="E30" s="12" t="s">
        <v>229</v>
      </c>
      <c r="F30" s="11">
        <v>29410.66</v>
      </c>
      <c r="G30" s="11"/>
      <c r="H30" s="10"/>
    </row>
    <row r="31" spans="2:8" ht="46.5" customHeight="1" x14ac:dyDescent="0.25">
      <c r="B31" s="12" t="s">
        <v>519</v>
      </c>
      <c r="C31" s="14" t="s">
        <v>517</v>
      </c>
      <c r="D31" s="13" t="s">
        <v>516</v>
      </c>
      <c r="E31" s="12" t="s">
        <v>520</v>
      </c>
      <c r="F31" s="11">
        <v>30886.66</v>
      </c>
      <c r="G31" s="11"/>
      <c r="H31" s="10"/>
    </row>
    <row r="32" spans="2:8" ht="48" customHeight="1" x14ac:dyDescent="0.25">
      <c r="B32" s="12" t="s">
        <v>519</v>
      </c>
      <c r="C32" s="14" t="s">
        <v>517</v>
      </c>
      <c r="D32" s="13" t="s">
        <v>516</v>
      </c>
      <c r="E32" s="12" t="s">
        <v>518</v>
      </c>
      <c r="F32" s="11">
        <v>30886.66</v>
      </c>
      <c r="G32" s="11"/>
      <c r="H32" s="10"/>
    </row>
    <row r="33" spans="1:8" ht="47.25" customHeight="1" x14ac:dyDescent="0.25">
      <c r="B33" s="12" t="s">
        <v>135</v>
      </c>
      <c r="C33" s="14" t="s">
        <v>517</v>
      </c>
      <c r="D33" s="13" t="s">
        <v>516</v>
      </c>
      <c r="E33" s="12" t="s">
        <v>515</v>
      </c>
      <c r="F33" s="11">
        <v>29410.66</v>
      </c>
      <c r="G33" s="11">
        <f>+F33+F32+F31+F30</f>
        <v>120594.64</v>
      </c>
      <c r="H33" s="10"/>
    </row>
    <row r="34" spans="1:8" ht="28.5" customHeight="1" x14ac:dyDescent="0.25">
      <c r="B34" s="12" t="s">
        <v>392</v>
      </c>
      <c r="C34" s="14" t="s">
        <v>514</v>
      </c>
      <c r="D34" s="13"/>
      <c r="E34" s="12" t="s">
        <v>513</v>
      </c>
      <c r="F34" s="11">
        <v>101700</v>
      </c>
      <c r="G34" s="11"/>
      <c r="H34" s="10"/>
    </row>
    <row r="35" spans="1:8" ht="28.5" customHeight="1" x14ac:dyDescent="0.25">
      <c r="B35" s="12" t="s">
        <v>36</v>
      </c>
      <c r="C35" s="14" t="s">
        <v>512</v>
      </c>
      <c r="D35" s="13"/>
      <c r="E35" s="12" t="s">
        <v>129</v>
      </c>
      <c r="F35" s="11">
        <v>39831.370000000003</v>
      </c>
      <c r="G35" s="11"/>
      <c r="H35" s="10"/>
    </row>
    <row r="36" spans="1:8" ht="30" x14ac:dyDescent="0.25">
      <c r="B36" s="16" t="s">
        <v>511</v>
      </c>
      <c r="C36" s="18" t="s">
        <v>510</v>
      </c>
      <c r="D36" s="13" t="s">
        <v>509</v>
      </c>
      <c r="E36" s="16" t="s">
        <v>508</v>
      </c>
      <c r="F36" s="11">
        <v>40500</v>
      </c>
      <c r="G36" s="19"/>
      <c r="H36" s="19"/>
    </row>
    <row r="37" spans="1:8" ht="27" customHeight="1" x14ac:dyDescent="0.25">
      <c r="B37" s="16" t="s">
        <v>507</v>
      </c>
      <c r="C37" s="18" t="s">
        <v>506</v>
      </c>
      <c r="D37" s="13"/>
      <c r="E37" s="16" t="s">
        <v>276</v>
      </c>
      <c r="F37" s="11">
        <v>129825.75</v>
      </c>
      <c r="G37" s="19"/>
      <c r="H37" s="19"/>
    </row>
    <row r="38" spans="1:8" ht="21" customHeight="1" x14ac:dyDescent="0.25">
      <c r="B38" s="16" t="s">
        <v>505</v>
      </c>
      <c r="C38" s="18" t="s">
        <v>504</v>
      </c>
      <c r="D38" s="13"/>
      <c r="E38" s="16" t="s">
        <v>503</v>
      </c>
      <c r="F38" s="11">
        <v>223614.32</v>
      </c>
      <c r="G38" s="19"/>
      <c r="H38" s="19"/>
    </row>
    <row r="39" spans="1:8" ht="30" x14ac:dyDescent="0.25">
      <c r="A39" s="35"/>
      <c r="B39" s="16" t="s">
        <v>494</v>
      </c>
      <c r="C39" s="13" t="s">
        <v>493</v>
      </c>
      <c r="D39" s="13" t="s">
        <v>492</v>
      </c>
      <c r="E39" s="16" t="s">
        <v>502</v>
      </c>
      <c r="F39" s="11">
        <v>45660.79</v>
      </c>
      <c r="G39" s="18"/>
      <c r="H39" s="13"/>
    </row>
    <row r="40" spans="1:8" ht="30" x14ac:dyDescent="0.25">
      <c r="A40" s="35"/>
      <c r="B40" s="16" t="s">
        <v>494</v>
      </c>
      <c r="C40" s="13" t="s">
        <v>493</v>
      </c>
      <c r="D40" s="13" t="s">
        <v>492</v>
      </c>
      <c r="E40" s="16" t="s">
        <v>501</v>
      </c>
      <c r="F40" s="11">
        <v>8619.69</v>
      </c>
      <c r="G40" s="18"/>
      <c r="H40" s="13"/>
    </row>
    <row r="41" spans="1:8" ht="30" x14ac:dyDescent="0.25">
      <c r="A41" s="35"/>
      <c r="B41" s="16" t="s">
        <v>494</v>
      </c>
      <c r="C41" s="13" t="s">
        <v>493</v>
      </c>
      <c r="D41" s="13" t="s">
        <v>492</v>
      </c>
      <c r="E41" s="16" t="s">
        <v>500</v>
      </c>
      <c r="F41" s="11">
        <v>7710.86</v>
      </c>
      <c r="G41" s="25"/>
      <c r="H41" s="13"/>
    </row>
    <row r="42" spans="1:8" ht="30" x14ac:dyDescent="0.25">
      <c r="A42" s="35"/>
      <c r="B42" s="16" t="s">
        <v>494</v>
      </c>
      <c r="C42" s="13" t="s">
        <v>493</v>
      </c>
      <c r="D42" s="13" t="s">
        <v>492</v>
      </c>
      <c r="E42" s="16" t="s">
        <v>499</v>
      </c>
      <c r="F42" s="11">
        <v>8138.6</v>
      </c>
      <c r="G42" s="25"/>
      <c r="H42" s="13"/>
    </row>
    <row r="43" spans="1:8" ht="30" x14ac:dyDescent="0.25">
      <c r="A43" s="35"/>
      <c r="B43" s="16" t="s">
        <v>494</v>
      </c>
      <c r="C43" s="13" t="s">
        <v>493</v>
      </c>
      <c r="D43" s="13" t="s">
        <v>492</v>
      </c>
      <c r="E43" s="16" t="s">
        <v>498</v>
      </c>
      <c r="F43" s="11">
        <v>2872.48</v>
      </c>
      <c r="G43" s="25"/>
      <c r="H43" s="13"/>
    </row>
    <row r="44" spans="1:8" ht="30" x14ac:dyDescent="0.25">
      <c r="A44" s="35"/>
      <c r="B44" s="16" t="s">
        <v>494</v>
      </c>
      <c r="C44" s="13" t="s">
        <v>493</v>
      </c>
      <c r="D44" s="13" t="s">
        <v>492</v>
      </c>
      <c r="E44" s="16" t="s">
        <v>497</v>
      </c>
      <c r="F44" s="11">
        <v>20449.47</v>
      </c>
      <c r="G44" s="25"/>
      <c r="H44" s="13"/>
    </row>
    <row r="45" spans="1:8" ht="30" x14ac:dyDescent="0.25">
      <c r="A45" s="35"/>
      <c r="B45" s="16" t="s">
        <v>494</v>
      </c>
      <c r="C45" s="13" t="s">
        <v>493</v>
      </c>
      <c r="D45" s="13" t="s">
        <v>492</v>
      </c>
      <c r="E45" s="16" t="s">
        <v>496</v>
      </c>
      <c r="F45" s="11">
        <v>2826.29</v>
      </c>
      <c r="G45" s="25"/>
      <c r="H45" s="13"/>
    </row>
    <row r="46" spans="1:8" ht="30" x14ac:dyDescent="0.25">
      <c r="A46" s="35"/>
      <c r="B46" s="16" t="s">
        <v>494</v>
      </c>
      <c r="C46" s="13" t="s">
        <v>493</v>
      </c>
      <c r="D46" s="13" t="s">
        <v>492</v>
      </c>
      <c r="E46" s="16" t="s">
        <v>495</v>
      </c>
      <c r="F46" s="11">
        <v>1285.8599999999999</v>
      </c>
      <c r="G46" s="25"/>
      <c r="H46" s="13"/>
    </row>
    <row r="47" spans="1:8" ht="30" x14ac:dyDescent="0.25">
      <c r="A47" s="35"/>
      <c r="B47" s="16" t="s">
        <v>494</v>
      </c>
      <c r="C47" s="13" t="s">
        <v>493</v>
      </c>
      <c r="D47" s="13" t="s">
        <v>492</v>
      </c>
      <c r="E47" s="16" t="s">
        <v>491</v>
      </c>
      <c r="F47" s="11">
        <v>91591.01</v>
      </c>
      <c r="G47" s="25">
        <f>SUM(F39:F47)</f>
        <v>189155.05</v>
      </c>
      <c r="H47" s="13"/>
    </row>
    <row r="48" spans="1:8" ht="26.25" customHeight="1" x14ac:dyDescent="0.25">
      <c r="A48" s="35"/>
      <c r="B48" s="16" t="s">
        <v>490</v>
      </c>
      <c r="C48" s="13" t="s">
        <v>489</v>
      </c>
      <c r="D48" s="13" t="s">
        <v>488</v>
      </c>
      <c r="E48" s="16" t="s">
        <v>400</v>
      </c>
      <c r="F48" s="11">
        <v>1147916.67</v>
      </c>
      <c r="G48" s="25"/>
      <c r="H48" s="13"/>
    </row>
    <row r="49" spans="1:8" ht="45" x14ac:dyDescent="0.25">
      <c r="A49" s="35"/>
      <c r="B49" s="18" t="s">
        <v>474</v>
      </c>
      <c r="C49" s="13" t="s">
        <v>473</v>
      </c>
      <c r="D49" s="13" t="s">
        <v>472</v>
      </c>
      <c r="E49" s="16" t="s">
        <v>487</v>
      </c>
      <c r="F49" s="11">
        <v>26314.1</v>
      </c>
      <c r="G49" s="18"/>
      <c r="H49" s="13"/>
    </row>
    <row r="50" spans="1:8" ht="45" x14ac:dyDescent="0.25">
      <c r="A50" s="35"/>
      <c r="B50" s="18" t="s">
        <v>474</v>
      </c>
      <c r="C50" s="13" t="s">
        <v>473</v>
      </c>
      <c r="D50" s="13" t="s">
        <v>472</v>
      </c>
      <c r="E50" s="16" t="s">
        <v>486</v>
      </c>
      <c r="F50" s="11">
        <v>138</v>
      </c>
      <c r="G50" s="18"/>
      <c r="H50" s="13"/>
    </row>
    <row r="51" spans="1:8" ht="45" x14ac:dyDescent="0.25">
      <c r="A51" s="35"/>
      <c r="B51" s="18" t="s">
        <v>474</v>
      </c>
      <c r="C51" s="13" t="s">
        <v>473</v>
      </c>
      <c r="D51" s="13" t="s">
        <v>472</v>
      </c>
      <c r="E51" s="16" t="s">
        <v>485</v>
      </c>
      <c r="F51" s="11">
        <v>26283</v>
      </c>
      <c r="G51" s="18"/>
      <c r="H51" s="13"/>
    </row>
    <row r="52" spans="1:8" ht="45" x14ac:dyDescent="0.25">
      <c r="A52" s="35"/>
      <c r="B52" s="18" t="s">
        <v>474</v>
      </c>
      <c r="C52" s="13" t="s">
        <v>473</v>
      </c>
      <c r="D52" s="13" t="s">
        <v>472</v>
      </c>
      <c r="E52" s="16" t="s">
        <v>484</v>
      </c>
      <c r="F52" s="11">
        <v>26250</v>
      </c>
      <c r="G52" s="18"/>
      <c r="H52" s="13"/>
    </row>
    <row r="53" spans="1:8" ht="45" x14ac:dyDescent="0.25">
      <c r="A53" s="35"/>
      <c r="B53" s="18" t="s">
        <v>474</v>
      </c>
      <c r="C53" s="13" t="s">
        <v>473</v>
      </c>
      <c r="D53" s="13" t="s">
        <v>472</v>
      </c>
      <c r="E53" s="16" t="s">
        <v>483</v>
      </c>
      <c r="F53" s="11">
        <v>26250</v>
      </c>
      <c r="G53" s="18"/>
      <c r="H53" s="13"/>
    </row>
    <row r="54" spans="1:8" ht="45" x14ac:dyDescent="0.25">
      <c r="A54" s="35"/>
      <c r="B54" s="18" t="s">
        <v>474</v>
      </c>
      <c r="C54" s="13" t="s">
        <v>473</v>
      </c>
      <c r="D54" s="13" t="s">
        <v>472</v>
      </c>
      <c r="E54" s="16" t="s">
        <v>482</v>
      </c>
      <c r="F54" s="11">
        <v>26250</v>
      </c>
      <c r="G54" s="18"/>
      <c r="H54" s="13"/>
    </row>
    <row r="55" spans="1:8" ht="45" x14ac:dyDescent="0.25">
      <c r="A55" s="35"/>
      <c r="B55" s="18" t="s">
        <v>474</v>
      </c>
      <c r="C55" s="13" t="s">
        <v>473</v>
      </c>
      <c r="D55" s="13" t="s">
        <v>472</v>
      </c>
      <c r="E55" s="16" t="s">
        <v>481</v>
      </c>
      <c r="F55" s="11">
        <v>26250</v>
      </c>
      <c r="G55" s="18"/>
      <c r="H55" s="13"/>
    </row>
    <row r="56" spans="1:8" ht="45" x14ac:dyDescent="0.25">
      <c r="B56" s="16" t="s">
        <v>474</v>
      </c>
      <c r="C56" s="18" t="s">
        <v>473</v>
      </c>
      <c r="D56" s="13" t="s">
        <v>472</v>
      </c>
      <c r="E56" s="16" t="s">
        <v>480</v>
      </c>
      <c r="F56" s="11">
        <v>18750</v>
      </c>
      <c r="G56" s="19"/>
      <c r="H56" s="19"/>
    </row>
    <row r="57" spans="1:8" ht="45" x14ac:dyDescent="0.25">
      <c r="B57" s="16" t="s">
        <v>474</v>
      </c>
      <c r="C57" s="18" t="s">
        <v>473</v>
      </c>
      <c r="D57" s="13" t="s">
        <v>472</v>
      </c>
      <c r="E57" s="16" t="s">
        <v>479</v>
      </c>
      <c r="F57" s="11">
        <v>26250</v>
      </c>
      <c r="G57" s="19"/>
      <c r="H57" s="19"/>
    </row>
    <row r="58" spans="1:8" ht="45" x14ac:dyDescent="0.25">
      <c r="B58" s="16" t="s">
        <v>474</v>
      </c>
      <c r="C58" s="18" t="s">
        <v>473</v>
      </c>
      <c r="D58" s="13" t="s">
        <v>472</v>
      </c>
      <c r="E58" s="16" t="s">
        <v>478</v>
      </c>
      <c r="F58" s="11">
        <v>26250</v>
      </c>
      <c r="G58" s="19"/>
      <c r="H58" s="19"/>
    </row>
    <row r="59" spans="1:8" ht="45" x14ac:dyDescent="0.25">
      <c r="B59" s="16" t="s">
        <v>474</v>
      </c>
      <c r="C59" s="18" t="s">
        <v>473</v>
      </c>
      <c r="D59" s="13" t="s">
        <v>472</v>
      </c>
      <c r="E59" s="16" t="s">
        <v>477</v>
      </c>
      <c r="F59" s="11">
        <v>26250</v>
      </c>
      <c r="G59" s="19"/>
      <c r="H59" s="19"/>
    </row>
    <row r="60" spans="1:8" ht="45" x14ac:dyDescent="0.25">
      <c r="B60" s="16" t="s">
        <v>474</v>
      </c>
      <c r="C60" s="18" t="s">
        <v>473</v>
      </c>
      <c r="D60" s="13" t="s">
        <v>472</v>
      </c>
      <c r="E60" s="16" t="s">
        <v>476</v>
      </c>
      <c r="F60" s="11">
        <v>26250</v>
      </c>
      <c r="G60" s="19"/>
      <c r="H60" s="19"/>
    </row>
    <row r="61" spans="1:8" ht="45" x14ac:dyDescent="0.25">
      <c r="B61" s="16" t="s">
        <v>474</v>
      </c>
      <c r="C61" s="18" t="s">
        <v>473</v>
      </c>
      <c r="D61" s="13" t="s">
        <v>472</v>
      </c>
      <c r="E61" s="16" t="s">
        <v>475</v>
      </c>
      <c r="F61" s="11">
        <v>26250</v>
      </c>
      <c r="G61" s="11"/>
      <c r="H61" s="11"/>
    </row>
    <row r="62" spans="1:8" ht="45" x14ac:dyDescent="0.25">
      <c r="B62" s="16" t="s">
        <v>474</v>
      </c>
      <c r="C62" s="18" t="s">
        <v>473</v>
      </c>
      <c r="D62" s="13" t="s">
        <v>472</v>
      </c>
      <c r="E62" s="16" t="s">
        <v>471</v>
      </c>
      <c r="F62" s="11">
        <v>26250</v>
      </c>
      <c r="G62" s="11">
        <f>SUM(F49:F62)</f>
        <v>333985.09999999998</v>
      </c>
      <c r="H62" s="11"/>
    </row>
    <row r="63" spans="1:8" ht="33.75" customHeight="1" x14ac:dyDescent="0.25">
      <c r="B63" s="16" t="s">
        <v>191</v>
      </c>
      <c r="C63" s="18" t="s">
        <v>470</v>
      </c>
      <c r="D63" s="13" t="s">
        <v>469</v>
      </c>
      <c r="E63" s="16" t="s">
        <v>468</v>
      </c>
      <c r="F63" s="11">
        <v>113000</v>
      </c>
      <c r="G63" s="19"/>
      <c r="H63" s="19"/>
    </row>
    <row r="64" spans="1:8" ht="32.25" customHeight="1" x14ac:dyDescent="0.25">
      <c r="B64" s="12" t="s">
        <v>467</v>
      </c>
      <c r="C64" s="14" t="s">
        <v>466</v>
      </c>
      <c r="D64" s="13" t="s">
        <v>465</v>
      </c>
      <c r="E64" s="16" t="s">
        <v>464</v>
      </c>
      <c r="F64" s="11">
        <v>56500</v>
      </c>
      <c r="G64" s="10"/>
      <c r="H64" s="10"/>
    </row>
    <row r="65" spans="1:8" ht="32.25" customHeight="1" x14ac:dyDescent="0.25">
      <c r="B65" s="12" t="s">
        <v>456</v>
      </c>
      <c r="C65" s="14" t="s">
        <v>452</v>
      </c>
      <c r="D65" s="13" t="s">
        <v>463</v>
      </c>
      <c r="E65" s="16" t="s">
        <v>462</v>
      </c>
      <c r="F65" s="11">
        <v>32255.63</v>
      </c>
      <c r="G65" s="10"/>
      <c r="H65" s="10"/>
    </row>
    <row r="66" spans="1:8" ht="32.25" customHeight="1" x14ac:dyDescent="0.25">
      <c r="B66" s="12" t="s">
        <v>456</v>
      </c>
      <c r="C66" s="14" t="s">
        <v>452</v>
      </c>
      <c r="D66" s="13" t="s">
        <v>455</v>
      </c>
      <c r="E66" s="16" t="s">
        <v>461</v>
      </c>
      <c r="F66" s="11">
        <v>15782.83</v>
      </c>
      <c r="G66" s="10"/>
      <c r="H66" s="10"/>
    </row>
    <row r="67" spans="1:8" ht="32.25" customHeight="1" x14ac:dyDescent="0.25">
      <c r="B67" s="12" t="s">
        <v>456</v>
      </c>
      <c r="C67" s="14" t="s">
        <v>452</v>
      </c>
      <c r="D67" s="13" t="s">
        <v>455</v>
      </c>
      <c r="E67" s="16" t="s">
        <v>460</v>
      </c>
      <c r="F67" s="11">
        <v>32255.63</v>
      </c>
      <c r="G67" s="10"/>
      <c r="H67" s="10"/>
    </row>
    <row r="68" spans="1:8" ht="32.25" customHeight="1" x14ac:dyDescent="0.25">
      <c r="B68" s="12" t="s">
        <v>456</v>
      </c>
      <c r="C68" s="14" t="s">
        <v>452</v>
      </c>
      <c r="D68" s="13" t="s">
        <v>455</v>
      </c>
      <c r="E68" s="16" t="s">
        <v>459</v>
      </c>
      <c r="F68" s="11">
        <v>29885.17</v>
      </c>
      <c r="G68" s="10"/>
      <c r="H68" s="10"/>
    </row>
    <row r="69" spans="1:8" ht="32.25" customHeight="1" x14ac:dyDescent="0.25">
      <c r="B69" s="12" t="s">
        <v>456</v>
      </c>
      <c r="C69" s="14" t="s">
        <v>452</v>
      </c>
      <c r="D69" s="13" t="s">
        <v>455</v>
      </c>
      <c r="E69" s="16" t="s">
        <v>458</v>
      </c>
      <c r="F69" s="11">
        <v>50000</v>
      </c>
      <c r="G69" s="10"/>
      <c r="H69" s="10"/>
    </row>
    <row r="70" spans="1:8" ht="32.25" customHeight="1" x14ac:dyDescent="0.25">
      <c r="B70" s="12" t="s">
        <v>456</v>
      </c>
      <c r="C70" s="14" t="s">
        <v>452</v>
      </c>
      <c r="D70" s="13" t="s">
        <v>455</v>
      </c>
      <c r="E70" s="16" t="s">
        <v>457</v>
      </c>
      <c r="F70" s="11">
        <v>15782.83</v>
      </c>
      <c r="G70" s="24"/>
      <c r="H70" s="10"/>
    </row>
    <row r="71" spans="1:8" ht="32.25" customHeight="1" x14ac:dyDescent="0.25">
      <c r="B71" s="12" t="s">
        <v>456</v>
      </c>
      <c r="C71" s="14" t="s">
        <v>452</v>
      </c>
      <c r="D71" s="13" t="s">
        <v>455</v>
      </c>
      <c r="E71" s="16" t="s">
        <v>454</v>
      </c>
      <c r="F71" s="11">
        <v>32255.63</v>
      </c>
      <c r="G71" s="10"/>
      <c r="H71" s="10"/>
    </row>
    <row r="72" spans="1:8" ht="32.25" customHeight="1" x14ac:dyDescent="0.25">
      <c r="B72" s="12" t="s">
        <v>27</v>
      </c>
      <c r="C72" s="14" t="s">
        <v>452</v>
      </c>
      <c r="D72" s="13" t="s">
        <v>451</v>
      </c>
      <c r="E72" s="16" t="s">
        <v>453</v>
      </c>
      <c r="F72" s="11">
        <v>32255.63</v>
      </c>
      <c r="G72" s="10"/>
      <c r="H72" s="10"/>
    </row>
    <row r="73" spans="1:8" ht="32.25" customHeight="1" x14ac:dyDescent="0.25">
      <c r="B73" s="12" t="s">
        <v>27</v>
      </c>
      <c r="C73" s="14" t="s">
        <v>452</v>
      </c>
      <c r="D73" s="13" t="s">
        <v>451</v>
      </c>
      <c r="E73" s="16" t="s">
        <v>419</v>
      </c>
      <c r="F73" s="11">
        <v>50000</v>
      </c>
      <c r="G73" s="10">
        <f>SUM(F65:F73)</f>
        <v>290473.34999999998</v>
      </c>
      <c r="H73" s="10"/>
    </row>
    <row r="74" spans="1:8" ht="32.25" customHeight="1" x14ac:dyDescent="0.25">
      <c r="B74" s="12" t="s">
        <v>448</v>
      </c>
      <c r="C74" s="14" t="s">
        <v>450</v>
      </c>
      <c r="D74" s="13" t="s">
        <v>449</v>
      </c>
      <c r="E74" s="16" t="s">
        <v>51</v>
      </c>
      <c r="F74" s="11">
        <v>119436</v>
      </c>
      <c r="G74" s="10"/>
      <c r="H74" s="10"/>
    </row>
    <row r="75" spans="1:8" ht="32.25" customHeight="1" x14ac:dyDescent="0.25">
      <c r="B75" s="12" t="s">
        <v>448</v>
      </c>
      <c r="C75" s="14" t="s">
        <v>447</v>
      </c>
      <c r="D75" s="13" t="s">
        <v>446</v>
      </c>
      <c r="E75" s="16" t="s">
        <v>445</v>
      </c>
      <c r="F75" s="11">
        <v>58760</v>
      </c>
      <c r="G75" s="10"/>
      <c r="H75" s="10"/>
    </row>
    <row r="76" spans="1:8" ht="30" x14ac:dyDescent="0.25">
      <c r="B76" s="12" t="s">
        <v>444</v>
      </c>
      <c r="C76" s="14" t="s">
        <v>443</v>
      </c>
      <c r="D76" s="13" t="s">
        <v>442</v>
      </c>
      <c r="E76" s="12" t="s">
        <v>441</v>
      </c>
      <c r="F76" s="11">
        <v>7080</v>
      </c>
      <c r="G76" s="10"/>
      <c r="H76" s="10"/>
    </row>
    <row r="77" spans="1:8" ht="24" customHeight="1" x14ac:dyDescent="0.25">
      <c r="B77" s="12" t="s">
        <v>440</v>
      </c>
      <c r="C77" s="14" t="s">
        <v>439</v>
      </c>
      <c r="D77" s="13" t="s">
        <v>240</v>
      </c>
      <c r="E77" s="12" t="s">
        <v>438</v>
      </c>
      <c r="F77" s="11">
        <v>16449.2</v>
      </c>
      <c r="G77" s="10"/>
      <c r="H77" s="10"/>
    </row>
    <row r="78" spans="1:8" ht="24" customHeight="1" x14ac:dyDescent="0.25">
      <c r="B78" s="12" t="s">
        <v>437</v>
      </c>
      <c r="C78" s="13" t="s">
        <v>436</v>
      </c>
      <c r="D78" s="13" t="s">
        <v>435</v>
      </c>
      <c r="E78" s="12" t="s">
        <v>434</v>
      </c>
      <c r="F78" s="11">
        <v>210</v>
      </c>
      <c r="G78" s="10"/>
      <c r="H78" s="10"/>
    </row>
    <row r="79" spans="1:8" ht="30.75" customHeight="1" x14ac:dyDescent="0.25">
      <c r="B79" s="12" t="s">
        <v>433</v>
      </c>
      <c r="C79" s="14" t="s">
        <v>432</v>
      </c>
      <c r="D79" s="13" t="s">
        <v>431</v>
      </c>
      <c r="E79" s="12" t="s">
        <v>192</v>
      </c>
      <c r="F79" s="11">
        <v>55000</v>
      </c>
      <c r="G79" s="10"/>
      <c r="H79" s="10"/>
    </row>
    <row r="80" spans="1:8" ht="30" x14ac:dyDescent="0.25">
      <c r="A80" s="1" t="s">
        <v>430</v>
      </c>
      <c r="B80" s="12" t="s">
        <v>429</v>
      </c>
      <c r="C80" s="14" t="s">
        <v>428</v>
      </c>
      <c r="D80" s="13" t="s">
        <v>427</v>
      </c>
      <c r="E80" s="12" t="s">
        <v>426</v>
      </c>
      <c r="F80" s="11">
        <v>17700</v>
      </c>
      <c r="G80" s="10"/>
      <c r="H80" s="10"/>
    </row>
    <row r="81" spans="2:8" ht="18.75" customHeight="1" x14ac:dyDescent="0.25">
      <c r="B81" s="12" t="s">
        <v>201</v>
      </c>
      <c r="C81" s="14" t="s">
        <v>425</v>
      </c>
      <c r="D81" s="13"/>
      <c r="E81" s="12" t="s">
        <v>143</v>
      </c>
      <c r="F81" s="11">
        <v>18000</v>
      </c>
      <c r="G81" s="10"/>
      <c r="H81" s="10"/>
    </row>
    <row r="82" spans="2:8" ht="18.75" customHeight="1" x14ac:dyDescent="0.25">
      <c r="B82" s="12" t="s">
        <v>424</v>
      </c>
      <c r="C82" s="14" t="s">
        <v>423</v>
      </c>
      <c r="D82" s="13" t="s">
        <v>422</v>
      </c>
      <c r="E82" s="12" t="s">
        <v>421</v>
      </c>
      <c r="F82" s="11">
        <v>124817.47</v>
      </c>
      <c r="G82" s="10"/>
      <c r="H82" s="10"/>
    </row>
    <row r="83" spans="2:8" ht="28.5" hidden="1" customHeight="1" x14ac:dyDescent="0.25">
      <c r="B83" s="12" t="s">
        <v>135</v>
      </c>
      <c r="C83" s="14" t="s">
        <v>418</v>
      </c>
      <c r="D83" s="13" t="s">
        <v>417</v>
      </c>
      <c r="E83" s="12" t="s">
        <v>420</v>
      </c>
      <c r="F83" s="11">
        <v>84750</v>
      </c>
      <c r="G83" s="10"/>
      <c r="H83" s="10"/>
    </row>
    <row r="84" spans="2:8" ht="28.5" hidden="1" customHeight="1" x14ac:dyDescent="0.25">
      <c r="B84" s="12" t="s">
        <v>135</v>
      </c>
      <c r="C84" s="14" t="s">
        <v>418</v>
      </c>
      <c r="D84" s="13" t="s">
        <v>417</v>
      </c>
      <c r="E84" s="12" t="s">
        <v>419</v>
      </c>
      <c r="F84" s="11">
        <v>84750</v>
      </c>
      <c r="G84" s="10"/>
      <c r="H84" s="10"/>
    </row>
    <row r="85" spans="2:8" ht="28.5" hidden="1" customHeight="1" x14ac:dyDescent="0.25">
      <c r="B85" s="12" t="s">
        <v>135</v>
      </c>
      <c r="C85" s="14" t="s">
        <v>418</v>
      </c>
      <c r="D85" s="13" t="s">
        <v>417</v>
      </c>
      <c r="E85" s="12" t="s">
        <v>203</v>
      </c>
      <c r="F85" s="11">
        <v>84750</v>
      </c>
      <c r="G85" s="10">
        <f>SUM(F83:F85)</f>
        <v>254250</v>
      </c>
      <c r="H85" s="10"/>
    </row>
    <row r="86" spans="2:8" ht="28.5" customHeight="1" x14ac:dyDescent="0.25">
      <c r="B86" s="12" t="s">
        <v>416</v>
      </c>
      <c r="C86" s="14" t="s">
        <v>412</v>
      </c>
      <c r="D86" s="13" t="s">
        <v>415</v>
      </c>
      <c r="E86" s="12" t="s">
        <v>414</v>
      </c>
      <c r="F86" s="11">
        <v>6912.71</v>
      </c>
      <c r="G86" s="10"/>
      <c r="H86" s="10"/>
    </row>
    <row r="87" spans="2:8" ht="28.5" customHeight="1" x14ac:dyDescent="0.25">
      <c r="B87" s="12" t="s">
        <v>168</v>
      </c>
      <c r="C87" s="14" t="s">
        <v>412</v>
      </c>
      <c r="D87" s="13" t="s">
        <v>411</v>
      </c>
      <c r="E87" s="12" t="s">
        <v>413</v>
      </c>
      <c r="F87" s="11">
        <v>6275.72</v>
      </c>
      <c r="G87" s="10"/>
      <c r="H87" s="10"/>
    </row>
    <row r="88" spans="2:8" ht="28.5" customHeight="1" x14ac:dyDescent="0.25">
      <c r="B88" s="12" t="s">
        <v>168</v>
      </c>
      <c r="C88" s="14" t="s">
        <v>412</v>
      </c>
      <c r="D88" s="13" t="s">
        <v>411</v>
      </c>
      <c r="E88" s="12" t="s">
        <v>410</v>
      </c>
      <c r="F88" s="11">
        <v>7166.86</v>
      </c>
      <c r="G88" s="10">
        <f>SUM(F86:F88)</f>
        <v>20355.29</v>
      </c>
      <c r="H88" s="10"/>
    </row>
    <row r="89" spans="2:8" ht="28.5" customHeight="1" x14ac:dyDescent="0.25">
      <c r="B89" s="12" t="s">
        <v>357</v>
      </c>
      <c r="C89" s="14" t="s">
        <v>409</v>
      </c>
      <c r="D89" s="13" t="s">
        <v>408</v>
      </c>
      <c r="E89" s="12" t="s">
        <v>407</v>
      </c>
      <c r="F89" s="11">
        <v>4500</v>
      </c>
      <c r="G89" s="10"/>
      <c r="H89" s="10"/>
    </row>
    <row r="90" spans="2:8" ht="20.25" customHeight="1" x14ac:dyDescent="0.25">
      <c r="B90" s="12" t="s">
        <v>406</v>
      </c>
      <c r="C90" s="14" t="s">
        <v>405</v>
      </c>
      <c r="D90" s="13" t="s">
        <v>404</v>
      </c>
      <c r="E90" s="12" t="s">
        <v>403</v>
      </c>
      <c r="F90" s="11">
        <v>41300</v>
      </c>
      <c r="G90" s="10"/>
      <c r="H90" s="10"/>
    </row>
    <row r="91" spans="2:8" ht="20.25" customHeight="1" x14ac:dyDescent="0.25">
      <c r="B91" s="12" t="s">
        <v>36</v>
      </c>
      <c r="C91" s="14" t="s">
        <v>402</v>
      </c>
      <c r="D91" s="13" t="s">
        <v>401</v>
      </c>
      <c r="E91" s="12" t="s">
        <v>400</v>
      </c>
      <c r="F91" s="11">
        <v>76700</v>
      </c>
      <c r="G91" s="10"/>
      <c r="H91" s="10"/>
    </row>
    <row r="92" spans="2:8" ht="17.25" customHeight="1" x14ac:dyDescent="0.25">
      <c r="B92" s="12" t="s">
        <v>191</v>
      </c>
      <c r="C92" s="18" t="s">
        <v>399</v>
      </c>
      <c r="D92" s="13" t="s">
        <v>124</v>
      </c>
      <c r="E92" s="12" t="s">
        <v>398</v>
      </c>
      <c r="F92" s="11">
        <v>791000</v>
      </c>
      <c r="G92" s="11"/>
      <c r="H92" s="11"/>
    </row>
    <row r="93" spans="2:8" ht="17.25" customHeight="1" x14ac:dyDescent="0.25">
      <c r="B93" s="12" t="s">
        <v>357</v>
      </c>
      <c r="C93" s="18" t="s">
        <v>397</v>
      </c>
      <c r="D93" s="13" t="s">
        <v>396</v>
      </c>
      <c r="E93" s="12" t="s">
        <v>395</v>
      </c>
      <c r="F93" s="11">
        <v>76464</v>
      </c>
      <c r="G93" s="11"/>
      <c r="H93" s="11"/>
    </row>
    <row r="94" spans="2:8" ht="17.25" customHeight="1" x14ac:dyDescent="0.25">
      <c r="B94" s="12" t="s">
        <v>357</v>
      </c>
      <c r="C94" s="18" t="s">
        <v>394</v>
      </c>
      <c r="D94" s="13" t="s">
        <v>124</v>
      </c>
      <c r="E94" s="12" t="s">
        <v>393</v>
      </c>
      <c r="F94" s="11">
        <v>131080</v>
      </c>
      <c r="G94" s="11"/>
      <c r="H94" s="11"/>
    </row>
    <row r="95" spans="2:8" ht="20.25" customHeight="1" x14ac:dyDescent="0.25">
      <c r="B95" s="12" t="s">
        <v>392</v>
      </c>
      <c r="C95" s="18" t="s">
        <v>388</v>
      </c>
      <c r="D95" s="13" t="s">
        <v>341</v>
      </c>
      <c r="E95" s="12" t="s">
        <v>391</v>
      </c>
      <c r="F95" s="11">
        <v>288150</v>
      </c>
      <c r="G95" s="19"/>
      <c r="H95" s="19"/>
    </row>
    <row r="96" spans="2:8" ht="20.25" customHeight="1" x14ac:dyDescent="0.25">
      <c r="B96" s="12" t="s">
        <v>103</v>
      </c>
      <c r="C96" s="18" t="s">
        <v>388</v>
      </c>
      <c r="D96" s="13" t="s">
        <v>341</v>
      </c>
      <c r="E96" s="12" t="s">
        <v>390</v>
      </c>
      <c r="F96" s="11">
        <v>129800</v>
      </c>
      <c r="G96" s="19"/>
      <c r="H96" s="19"/>
    </row>
    <row r="97" spans="2:8" ht="20.25" customHeight="1" x14ac:dyDescent="0.25">
      <c r="B97" s="12" t="s">
        <v>168</v>
      </c>
      <c r="C97" s="18" t="s">
        <v>388</v>
      </c>
      <c r="D97" s="13" t="s">
        <v>341</v>
      </c>
      <c r="E97" s="12" t="s">
        <v>389</v>
      </c>
      <c r="F97" s="11">
        <v>75702.899999999994</v>
      </c>
      <c r="G97" s="19"/>
      <c r="H97" s="19"/>
    </row>
    <row r="98" spans="2:8" ht="20.25" customHeight="1" x14ac:dyDescent="0.25">
      <c r="B98" s="12" t="s">
        <v>168</v>
      </c>
      <c r="C98" s="18" t="s">
        <v>388</v>
      </c>
      <c r="D98" s="13" t="s">
        <v>341</v>
      </c>
      <c r="E98" s="12" t="s">
        <v>387</v>
      </c>
      <c r="F98" s="11">
        <v>22200</v>
      </c>
      <c r="G98" s="19">
        <f>SUM(F95:F98)</f>
        <v>515852.9</v>
      </c>
      <c r="H98" s="19"/>
    </row>
    <row r="99" spans="2:8" ht="20.25" customHeight="1" x14ac:dyDescent="0.25">
      <c r="B99" s="12" t="s">
        <v>386</v>
      </c>
      <c r="C99" s="18" t="s">
        <v>385</v>
      </c>
      <c r="D99" s="13" t="s">
        <v>341</v>
      </c>
      <c r="E99" s="12" t="s">
        <v>384</v>
      </c>
      <c r="F99" s="11">
        <v>76202.22</v>
      </c>
      <c r="G99" s="19"/>
      <c r="H99" s="19"/>
    </row>
    <row r="100" spans="2:8" ht="20.25" customHeight="1" x14ac:dyDescent="0.25">
      <c r="B100" s="12" t="s">
        <v>383</v>
      </c>
      <c r="C100" s="18" t="s">
        <v>382</v>
      </c>
      <c r="D100" s="13" t="s">
        <v>341</v>
      </c>
      <c r="E100" s="12" t="s">
        <v>381</v>
      </c>
      <c r="F100" s="11">
        <v>58800.25</v>
      </c>
      <c r="G100" s="19"/>
      <c r="H100" s="19"/>
    </row>
    <row r="101" spans="2:8" ht="29.25" customHeight="1" x14ac:dyDescent="0.25">
      <c r="B101" s="12" t="s">
        <v>52</v>
      </c>
      <c r="C101" s="18" t="s">
        <v>380</v>
      </c>
      <c r="D101" s="13" t="s">
        <v>379</v>
      </c>
      <c r="E101" s="16" t="s">
        <v>378</v>
      </c>
      <c r="F101" s="11">
        <v>904000</v>
      </c>
      <c r="G101" s="19"/>
      <c r="H101" s="19"/>
    </row>
    <row r="102" spans="2:8" ht="29.25" customHeight="1" x14ac:dyDescent="0.25">
      <c r="B102" s="12" t="s">
        <v>343</v>
      </c>
      <c r="C102" s="18" t="s">
        <v>377</v>
      </c>
      <c r="D102" s="13"/>
      <c r="E102" s="16" t="s">
        <v>147</v>
      </c>
      <c r="F102" s="11">
        <v>136779.67000000001</v>
      </c>
      <c r="G102" s="19"/>
      <c r="H102" s="19"/>
    </row>
    <row r="103" spans="2:8" ht="29.25" customHeight="1" x14ac:dyDescent="0.25">
      <c r="B103" s="12" t="s">
        <v>376</v>
      </c>
      <c r="C103" s="18" t="s">
        <v>374</v>
      </c>
      <c r="D103" s="13" t="s">
        <v>370</v>
      </c>
      <c r="E103" s="16" t="s">
        <v>375</v>
      </c>
      <c r="F103" s="11">
        <f>7543530.32</f>
        <v>7543530.3200000003</v>
      </c>
      <c r="G103" s="19"/>
      <c r="H103" s="19"/>
    </row>
    <row r="104" spans="2:8" ht="29.25" customHeight="1" x14ac:dyDescent="0.25">
      <c r="B104" s="12" t="s">
        <v>357</v>
      </c>
      <c r="C104" s="18" t="s">
        <v>374</v>
      </c>
      <c r="D104" s="13" t="s">
        <v>370</v>
      </c>
      <c r="E104" s="16" t="s">
        <v>373</v>
      </c>
      <c r="F104" s="11">
        <v>13518401.17</v>
      </c>
      <c r="G104" s="19">
        <f>+F104+F103</f>
        <v>21061931.490000002</v>
      </c>
      <c r="H104" s="19"/>
    </row>
    <row r="105" spans="2:8" ht="29.25" customHeight="1" x14ac:dyDescent="0.25">
      <c r="B105" s="12" t="s">
        <v>372</v>
      </c>
      <c r="C105" s="18" t="s">
        <v>371</v>
      </c>
      <c r="D105" s="13" t="s">
        <v>370</v>
      </c>
      <c r="E105" s="16" t="s">
        <v>369</v>
      </c>
      <c r="F105" s="11">
        <v>9012933.1099999994</v>
      </c>
      <c r="G105" s="19"/>
      <c r="H105" s="19"/>
    </row>
    <row r="106" spans="2:8" ht="17.25" customHeight="1" x14ac:dyDescent="0.25">
      <c r="B106" s="12" t="s">
        <v>368</v>
      </c>
      <c r="C106" s="14" t="s">
        <v>367</v>
      </c>
      <c r="D106" s="13" t="s">
        <v>366</v>
      </c>
      <c r="E106" s="16" t="s">
        <v>365</v>
      </c>
      <c r="F106" s="11">
        <v>44550</v>
      </c>
      <c r="G106" s="16"/>
      <c r="H106" s="10"/>
    </row>
    <row r="107" spans="2:8" ht="17.25" customHeight="1" x14ac:dyDescent="0.25">
      <c r="B107" s="12" t="s">
        <v>364</v>
      </c>
      <c r="C107" s="14" t="s">
        <v>363</v>
      </c>
      <c r="D107" s="13" t="s">
        <v>362</v>
      </c>
      <c r="E107" s="16" t="s">
        <v>280</v>
      </c>
      <c r="F107" s="11">
        <v>63559.32</v>
      </c>
      <c r="G107" s="16"/>
      <c r="H107" s="10"/>
    </row>
    <row r="108" spans="2:8" ht="17.25" customHeight="1" x14ac:dyDescent="0.25">
      <c r="B108" s="12" t="s">
        <v>357</v>
      </c>
      <c r="C108" s="14" t="s">
        <v>361</v>
      </c>
      <c r="D108" s="13"/>
      <c r="E108" s="16" t="s">
        <v>360</v>
      </c>
      <c r="F108" s="11">
        <v>248027.12</v>
      </c>
      <c r="G108" s="23"/>
      <c r="H108" s="10"/>
    </row>
    <row r="109" spans="2:8" ht="17.25" customHeight="1" x14ac:dyDescent="0.25">
      <c r="B109" s="12" t="s">
        <v>357</v>
      </c>
      <c r="C109" s="14" t="s">
        <v>359</v>
      </c>
      <c r="D109" s="13"/>
      <c r="E109" s="16" t="s">
        <v>358</v>
      </c>
      <c r="F109" s="11">
        <v>35102.5</v>
      </c>
      <c r="G109" s="23"/>
      <c r="H109" s="10"/>
    </row>
    <row r="110" spans="2:8" ht="18" customHeight="1" x14ac:dyDescent="0.25">
      <c r="B110" s="12" t="s">
        <v>357</v>
      </c>
      <c r="C110" s="14" t="s">
        <v>356</v>
      </c>
      <c r="D110" s="13"/>
      <c r="E110" s="16" t="s">
        <v>355</v>
      </c>
      <c r="F110" s="11">
        <v>206694.92</v>
      </c>
      <c r="G110" s="23"/>
      <c r="H110" s="10"/>
    </row>
    <row r="111" spans="2:8" ht="18" customHeight="1" x14ac:dyDescent="0.25">
      <c r="B111" s="12" t="s">
        <v>354</v>
      </c>
      <c r="C111" s="14" t="s">
        <v>353</v>
      </c>
      <c r="D111" s="13"/>
      <c r="E111" s="16" t="s">
        <v>352</v>
      </c>
      <c r="F111" s="11">
        <v>80000</v>
      </c>
      <c r="G111" s="16"/>
      <c r="H111" s="10"/>
    </row>
    <row r="112" spans="2:8" ht="18" customHeight="1" x14ac:dyDescent="0.25">
      <c r="B112" s="12" t="s">
        <v>201</v>
      </c>
      <c r="C112" s="14" t="s">
        <v>350</v>
      </c>
      <c r="D112" s="13" t="s">
        <v>349</v>
      </c>
      <c r="E112" s="16" t="s">
        <v>351</v>
      </c>
      <c r="F112" s="11">
        <v>91729</v>
      </c>
      <c r="G112" s="16"/>
      <c r="H112" s="10"/>
    </row>
    <row r="113" spans="2:8" ht="18" customHeight="1" x14ac:dyDescent="0.25">
      <c r="B113" s="12" t="s">
        <v>201</v>
      </c>
      <c r="C113" s="14" t="s">
        <v>350</v>
      </c>
      <c r="D113" s="13" t="s">
        <v>349</v>
      </c>
      <c r="E113" s="16" t="s">
        <v>348</v>
      </c>
      <c r="F113" s="11">
        <v>193034.4</v>
      </c>
      <c r="G113" s="23">
        <f>+F113+F112</f>
        <v>284763.40000000002</v>
      </c>
      <c r="H113" s="10"/>
    </row>
    <row r="114" spans="2:8" ht="18" customHeight="1" x14ac:dyDescent="0.25">
      <c r="B114" s="12" t="s">
        <v>339</v>
      </c>
      <c r="C114" s="14" t="s">
        <v>347</v>
      </c>
      <c r="D114" s="13"/>
      <c r="E114" s="16" t="s">
        <v>45</v>
      </c>
      <c r="F114" s="11">
        <v>1458983.05</v>
      </c>
      <c r="G114" s="16"/>
      <c r="H114" s="10"/>
    </row>
    <row r="115" spans="2:8" ht="18" customHeight="1" x14ac:dyDescent="0.25">
      <c r="B115" s="12" t="s">
        <v>310</v>
      </c>
      <c r="C115" s="14" t="s">
        <v>346</v>
      </c>
      <c r="D115" s="13" t="s">
        <v>345</v>
      </c>
      <c r="E115" s="16" t="s">
        <v>344</v>
      </c>
      <c r="F115" s="11">
        <v>545549.05000000005</v>
      </c>
      <c r="G115" s="16"/>
      <c r="H115" s="10"/>
    </row>
    <row r="116" spans="2:8" ht="18" customHeight="1" x14ac:dyDescent="0.25">
      <c r="B116" s="12" t="s">
        <v>343</v>
      </c>
      <c r="C116" s="14" t="s">
        <v>342</v>
      </c>
      <c r="D116" s="13" t="s">
        <v>341</v>
      </c>
      <c r="E116" s="16" t="s">
        <v>340</v>
      </c>
      <c r="F116" s="11">
        <v>70429.72</v>
      </c>
      <c r="G116" s="16"/>
      <c r="H116" s="10"/>
    </row>
    <row r="117" spans="2:8" ht="18" customHeight="1" x14ac:dyDescent="0.25">
      <c r="B117" s="12" t="s">
        <v>339</v>
      </c>
      <c r="C117" s="14" t="s">
        <v>338</v>
      </c>
      <c r="D117" s="13"/>
      <c r="E117" s="16" t="s">
        <v>337</v>
      </c>
      <c r="F117" s="11">
        <v>15926.6</v>
      </c>
      <c r="G117" s="16"/>
      <c r="H117" s="10"/>
    </row>
    <row r="118" spans="2:8" ht="18" customHeight="1" x14ac:dyDescent="0.25">
      <c r="B118" s="12" t="s">
        <v>336</v>
      </c>
      <c r="C118" s="14" t="s">
        <v>335</v>
      </c>
      <c r="D118" s="13" t="s">
        <v>124</v>
      </c>
      <c r="E118" s="16" t="s">
        <v>334</v>
      </c>
      <c r="F118" s="11">
        <v>114753.4</v>
      </c>
      <c r="G118" s="16"/>
      <c r="H118" s="10"/>
    </row>
    <row r="119" spans="2:8" ht="18" customHeight="1" x14ac:dyDescent="0.25">
      <c r="B119" s="12" t="s">
        <v>310</v>
      </c>
      <c r="C119" s="14" t="s">
        <v>333</v>
      </c>
      <c r="D119" s="13" t="s">
        <v>332</v>
      </c>
      <c r="E119" s="16" t="s">
        <v>331</v>
      </c>
      <c r="F119" s="11">
        <v>21349.919999999998</v>
      </c>
      <c r="G119" s="16"/>
      <c r="H119" s="10"/>
    </row>
    <row r="120" spans="2:8" ht="21" customHeight="1" x14ac:dyDescent="0.25">
      <c r="B120" s="12" t="s">
        <v>330</v>
      </c>
      <c r="C120" s="14" t="s">
        <v>329</v>
      </c>
      <c r="D120" s="13" t="s">
        <v>328</v>
      </c>
      <c r="E120" s="16" t="s">
        <v>72</v>
      </c>
      <c r="F120" s="11">
        <v>689646.86</v>
      </c>
      <c r="G120" s="16"/>
      <c r="H120" s="10"/>
    </row>
    <row r="121" spans="2:8" ht="30.75" customHeight="1" x14ac:dyDescent="0.25">
      <c r="B121" s="12" t="s">
        <v>64</v>
      </c>
      <c r="C121" s="14" t="s">
        <v>327</v>
      </c>
      <c r="D121" s="13" t="s">
        <v>326</v>
      </c>
      <c r="E121" s="16" t="s">
        <v>325</v>
      </c>
      <c r="F121" s="11">
        <v>2250</v>
      </c>
      <c r="G121" s="22"/>
      <c r="H121" s="10"/>
    </row>
    <row r="122" spans="2:8" ht="22.5" customHeight="1" x14ac:dyDescent="0.25">
      <c r="B122" s="16" t="s">
        <v>324</v>
      </c>
      <c r="C122" s="18" t="s">
        <v>323</v>
      </c>
      <c r="D122" s="13" t="s">
        <v>322</v>
      </c>
      <c r="E122" s="16" t="s">
        <v>321</v>
      </c>
      <c r="F122" s="11">
        <v>113000</v>
      </c>
      <c r="G122" s="19"/>
      <c r="H122" s="19"/>
    </row>
    <row r="123" spans="2:8" ht="22.5" customHeight="1" x14ac:dyDescent="0.25">
      <c r="B123" s="16" t="s">
        <v>320</v>
      </c>
      <c r="C123" s="18" t="s">
        <v>319</v>
      </c>
      <c r="D123" s="13" t="s">
        <v>318</v>
      </c>
      <c r="E123" s="16" t="s">
        <v>317</v>
      </c>
      <c r="F123" s="11">
        <v>985637.52</v>
      </c>
      <c r="G123" s="19"/>
      <c r="H123" s="19"/>
    </row>
    <row r="124" spans="2:8" ht="27" customHeight="1" x14ac:dyDescent="0.25">
      <c r="B124" s="16" t="s">
        <v>316</v>
      </c>
      <c r="C124" s="18" t="s">
        <v>315</v>
      </c>
      <c r="D124" s="13" t="s">
        <v>314</v>
      </c>
      <c r="E124" s="16" t="s">
        <v>313</v>
      </c>
      <c r="F124" s="11">
        <v>593750</v>
      </c>
      <c r="G124" s="19"/>
      <c r="H124" s="19"/>
    </row>
    <row r="125" spans="2:8" ht="27" customHeight="1" x14ac:dyDescent="0.25">
      <c r="B125" s="16" t="s">
        <v>310</v>
      </c>
      <c r="C125" s="18" t="s">
        <v>309</v>
      </c>
      <c r="D125" s="13" t="s">
        <v>308</v>
      </c>
      <c r="E125" s="16" t="s">
        <v>312</v>
      </c>
      <c r="F125" s="11">
        <v>75978</v>
      </c>
      <c r="G125" s="19"/>
      <c r="H125" s="19"/>
    </row>
    <row r="126" spans="2:8" ht="27" customHeight="1" x14ac:dyDescent="0.25">
      <c r="B126" s="16" t="s">
        <v>310</v>
      </c>
      <c r="C126" s="18" t="s">
        <v>309</v>
      </c>
      <c r="D126" s="13" t="s">
        <v>308</v>
      </c>
      <c r="E126" s="16" t="s">
        <v>311</v>
      </c>
      <c r="F126" s="11">
        <v>54270</v>
      </c>
      <c r="G126" s="19"/>
      <c r="H126" s="19"/>
    </row>
    <row r="127" spans="2:8" ht="27" customHeight="1" x14ac:dyDescent="0.25">
      <c r="B127" s="16" t="s">
        <v>310</v>
      </c>
      <c r="C127" s="18" t="s">
        <v>309</v>
      </c>
      <c r="D127" s="13" t="s">
        <v>308</v>
      </c>
      <c r="E127" s="16" t="s">
        <v>307</v>
      </c>
      <c r="F127" s="11">
        <v>27135</v>
      </c>
      <c r="G127" s="19">
        <f>+F127+F126+F125</f>
        <v>157383</v>
      </c>
      <c r="H127" s="19"/>
    </row>
    <row r="128" spans="2:8" ht="22.5" customHeight="1" x14ac:dyDescent="0.25">
      <c r="B128" s="16" t="s">
        <v>306</v>
      </c>
      <c r="C128" s="18" t="s">
        <v>305</v>
      </c>
      <c r="D128" s="13" t="s">
        <v>304</v>
      </c>
      <c r="E128" s="16" t="s">
        <v>303</v>
      </c>
      <c r="F128" s="11">
        <v>38579.46</v>
      </c>
      <c r="G128" s="19"/>
      <c r="H128" s="19"/>
    </row>
    <row r="129" spans="2:8" s="21" customFormat="1" ht="28.5" customHeight="1" x14ac:dyDescent="0.25">
      <c r="B129" s="16" t="s">
        <v>302</v>
      </c>
      <c r="C129" s="18" t="s">
        <v>301</v>
      </c>
      <c r="D129" s="13" t="s">
        <v>286</v>
      </c>
      <c r="E129" s="16" t="s">
        <v>300</v>
      </c>
      <c r="F129" s="11">
        <v>82533.25</v>
      </c>
      <c r="G129" s="19"/>
      <c r="H129" s="19"/>
    </row>
    <row r="130" spans="2:8" s="21" customFormat="1" ht="20.25" customHeight="1" x14ac:dyDescent="0.25">
      <c r="B130" s="16" t="s">
        <v>82</v>
      </c>
      <c r="C130" s="18" t="s">
        <v>299</v>
      </c>
      <c r="D130" s="13" t="s">
        <v>130</v>
      </c>
      <c r="E130" s="16" t="s">
        <v>298</v>
      </c>
      <c r="F130" s="11">
        <v>226208</v>
      </c>
      <c r="G130" s="19"/>
      <c r="H130" s="19"/>
    </row>
    <row r="131" spans="2:8" s="21" customFormat="1" ht="20.25" customHeight="1" x14ac:dyDescent="0.25">
      <c r="B131" s="16" t="s">
        <v>168</v>
      </c>
      <c r="C131" s="18" t="s">
        <v>297</v>
      </c>
      <c r="D131" s="13"/>
      <c r="E131" s="16" t="s">
        <v>296</v>
      </c>
      <c r="F131" s="11">
        <v>1228490.72</v>
      </c>
      <c r="G131" s="19"/>
      <c r="H131" s="19"/>
    </row>
    <row r="132" spans="2:8" s="21" customFormat="1" ht="20.25" customHeight="1" x14ac:dyDescent="0.25">
      <c r="B132" s="16" t="s">
        <v>27</v>
      </c>
      <c r="C132" s="18" t="s">
        <v>295</v>
      </c>
      <c r="D132" s="13"/>
      <c r="E132" s="16" t="s">
        <v>294</v>
      </c>
      <c r="F132" s="11">
        <v>261199.5</v>
      </c>
      <c r="G132" s="19"/>
      <c r="H132" s="19"/>
    </row>
    <row r="133" spans="2:8" s="21" customFormat="1" ht="20.25" customHeight="1" x14ac:dyDescent="0.25">
      <c r="B133" s="16" t="s">
        <v>293</v>
      </c>
      <c r="C133" s="18" t="s">
        <v>292</v>
      </c>
      <c r="D133" s="13"/>
      <c r="E133" s="16" t="s">
        <v>291</v>
      </c>
      <c r="F133" s="11">
        <v>30292210.199999999</v>
      </c>
      <c r="G133" s="19"/>
      <c r="H133" s="19"/>
    </row>
    <row r="134" spans="2:8" x14ac:dyDescent="0.25">
      <c r="B134" s="12" t="s">
        <v>290</v>
      </c>
      <c r="C134" s="14" t="s">
        <v>289</v>
      </c>
      <c r="D134" s="13" t="s">
        <v>174</v>
      </c>
      <c r="E134" s="12" t="s">
        <v>208</v>
      </c>
      <c r="F134" s="11">
        <v>35400</v>
      </c>
      <c r="G134" s="10"/>
      <c r="H134" s="10"/>
    </row>
    <row r="135" spans="2:8" s="21" customFormat="1" ht="28.5" customHeight="1" x14ac:dyDescent="0.25">
      <c r="B135" s="16" t="s">
        <v>288</v>
      </c>
      <c r="C135" s="18" t="s">
        <v>287</v>
      </c>
      <c r="D135" s="13" t="s">
        <v>286</v>
      </c>
      <c r="E135" s="12" t="s">
        <v>285</v>
      </c>
      <c r="F135" s="11">
        <v>215466.09</v>
      </c>
      <c r="G135" s="19"/>
      <c r="H135" s="19"/>
    </row>
    <row r="136" spans="2:8" x14ac:dyDescent="0.25">
      <c r="B136" s="12" t="s">
        <v>269</v>
      </c>
      <c r="C136" s="14" t="s">
        <v>284</v>
      </c>
      <c r="D136" s="13"/>
      <c r="E136" s="12" t="s">
        <v>254</v>
      </c>
      <c r="F136" s="11">
        <v>121500</v>
      </c>
      <c r="G136" s="10"/>
      <c r="H136" s="10"/>
    </row>
    <row r="137" spans="2:8" ht="30" x14ac:dyDescent="0.25">
      <c r="B137" s="12" t="s">
        <v>283</v>
      </c>
      <c r="C137" s="14" t="s">
        <v>282</v>
      </c>
      <c r="D137" s="13" t="s">
        <v>281</v>
      </c>
      <c r="E137" s="12" t="s">
        <v>280</v>
      </c>
      <c r="F137" s="11">
        <v>270000</v>
      </c>
      <c r="G137" s="10"/>
      <c r="H137" s="10"/>
    </row>
    <row r="138" spans="2:8" ht="45" x14ac:dyDescent="0.25">
      <c r="B138" s="16" t="s">
        <v>279</v>
      </c>
      <c r="C138" s="18" t="s">
        <v>278</v>
      </c>
      <c r="D138" s="13" t="s">
        <v>277</v>
      </c>
      <c r="E138" s="12" t="s">
        <v>276</v>
      </c>
      <c r="F138" s="11">
        <v>13730.54</v>
      </c>
      <c r="G138" s="11"/>
      <c r="H138" s="11"/>
    </row>
    <row r="139" spans="2:8" x14ac:dyDescent="0.25">
      <c r="B139" s="12" t="s">
        <v>275</v>
      </c>
      <c r="C139" s="14" t="s">
        <v>274</v>
      </c>
      <c r="D139" s="13" t="s">
        <v>273</v>
      </c>
      <c r="E139" s="12" t="s">
        <v>272</v>
      </c>
      <c r="F139" s="11">
        <v>58800</v>
      </c>
      <c r="G139" s="11"/>
      <c r="H139" s="11"/>
    </row>
    <row r="140" spans="2:8" x14ac:dyDescent="0.25">
      <c r="B140" s="12">
        <v>808.20249999999999</v>
      </c>
      <c r="C140" s="14" t="s">
        <v>271</v>
      </c>
      <c r="D140" s="13"/>
      <c r="E140" s="12" t="s">
        <v>270</v>
      </c>
      <c r="F140" s="11">
        <v>45000</v>
      </c>
      <c r="G140" s="11"/>
      <c r="H140" s="11"/>
    </row>
    <row r="141" spans="2:8" x14ac:dyDescent="0.25">
      <c r="B141" s="12" t="s">
        <v>269</v>
      </c>
      <c r="C141" s="14" t="s">
        <v>268</v>
      </c>
      <c r="D141" s="13" t="s">
        <v>124</v>
      </c>
      <c r="E141" s="12" t="s">
        <v>267</v>
      </c>
      <c r="F141" s="11">
        <v>67500</v>
      </c>
      <c r="G141" s="11"/>
      <c r="H141" s="11"/>
    </row>
    <row r="142" spans="2:8" x14ac:dyDescent="0.25">
      <c r="B142" s="12" t="s">
        <v>223</v>
      </c>
      <c r="C142" s="14" t="s">
        <v>266</v>
      </c>
      <c r="D142" s="13" t="s">
        <v>265</v>
      </c>
      <c r="E142" s="12" t="s">
        <v>264</v>
      </c>
      <c r="F142" s="11">
        <v>92223.27</v>
      </c>
      <c r="G142" s="11"/>
      <c r="H142" s="11"/>
    </row>
    <row r="143" spans="2:8" x14ac:dyDescent="0.25">
      <c r="B143" s="12" t="s">
        <v>201</v>
      </c>
      <c r="C143" s="14" t="s">
        <v>263</v>
      </c>
      <c r="D143" s="13"/>
      <c r="E143" s="12" t="s">
        <v>136</v>
      </c>
      <c r="F143" s="11">
        <v>19631.7</v>
      </c>
      <c r="G143" s="11"/>
      <c r="H143" s="11"/>
    </row>
    <row r="144" spans="2:8" x14ac:dyDescent="0.25">
      <c r="B144" s="12" t="s">
        <v>262</v>
      </c>
      <c r="C144" s="14" t="s">
        <v>261</v>
      </c>
      <c r="D144" s="13" t="s">
        <v>124</v>
      </c>
      <c r="E144" s="12" t="s">
        <v>260</v>
      </c>
      <c r="F144" s="11">
        <v>54000</v>
      </c>
      <c r="G144" s="11"/>
      <c r="H144" s="11"/>
    </row>
    <row r="145" spans="2:8" ht="18.75" customHeight="1" x14ac:dyDescent="0.25">
      <c r="B145" s="12" t="s">
        <v>259</v>
      </c>
      <c r="C145" s="14" t="s">
        <v>256</v>
      </c>
      <c r="D145" s="13" t="s">
        <v>255</v>
      </c>
      <c r="E145" s="11" t="s">
        <v>258</v>
      </c>
      <c r="F145" s="11">
        <v>40000</v>
      </c>
      <c r="G145" s="11"/>
      <c r="H145" s="11"/>
    </row>
    <row r="146" spans="2:8" ht="18.75" customHeight="1" x14ac:dyDescent="0.25">
      <c r="B146" s="12" t="s">
        <v>36</v>
      </c>
      <c r="C146" s="14" t="s">
        <v>256</v>
      </c>
      <c r="D146" s="13" t="s">
        <v>255</v>
      </c>
      <c r="E146" s="11" t="s">
        <v>257</v>
      </c>
      <c r="F146" s="11">
        <v>20000</v>
      </c>
      <c r="G146" s="11"/>
      <c r="H146" s="11"/>
    </row>
    <row r="147" spans="2:8" ht="18.75" customHeight="1" x14ac:dyDescent="0.25">
      <c r="B147" s="12" t="s">
        <v>36</v>
      </c>
      <c r="C147" s="14" t="s">
        <v>256</v>
      </c>
      <c r="D147" s="13" t="s">
        <v>255</v>
      </c>
      <c r="E147" s="11" t="s">
        <v>254</v>
      </c>
      <c r="F147" s="11">
        <v>20000</v>
      </c>
      <c r="G147" s="11">
        <f>+F147+F146+F145</f>
        <v>80000</v>
      </c>
      <c r="H147" s="11"/>
    </row>
    <row r="148" spans="2:8" ht="18.75" customHeight="1" x14ac:dyDescent="0.25">
      <c r="B148" s="12" t="s">
        <v>253</v>
      </c>
      <c r="C148" s="14" t="s">
        <v>252</v>
      </c>
      <c r="D148" s="13"/>
      <c r="E148" s="12" t="s">
        <v>251</v>
      </c>
      <c r="F148" s="11">
        <v>28000</v>
      </c>
      <c r="G148" s="11"/>
      <c r="H148" s="11"/>
    </row>
    <row r="149" spans="2:8" x14ac:dyDescent="0.25">
      <c r="B149" s="20" t="s">
        <v>250</v>
      </c>
      <c r="C149" s="14" t="s">
        <v>249</v>
      </c>
      <c r="D149" s="13" t="s">
        <v>88</v>
      </c>
      <c r="E149" s="12" t="s">
        <v>248</v>
      </c>
      <c r="F149" s="11">
        <v>4334.82</v>
      </c>
      <c r="G149" s="11"/>
      <c r="H149" s="11"/>
    </row>
    <row r="150" spans="2:8" x14ac:dyDescent="0.25">
      <c r="B150" s="12" t="s">
        <v>247</v>
      </c>
      <c r="C150" s="14" t="s">
        <v>246</v>
      </c>
      <c r="D150" s="13"/>
      <c r="E150" s="12" t="s">
        <v>245</v>
      </c>
      <c r="F150" s="11">
        <v>73450</v>
      </c>
      <c r="G150" s="11"/>
      <c r="H150" s="11"/>
    </row>
    <row r="151" spans="2:8" ht="20.25" customHeight="1" x14ac:dyDescent="0.25">
      <c r="B151" s="12" t="s">
        <v>244</v>
      </c>
      <c r="C151" s="14" t="s">
        <v>243</v>
      </c>
      <c r="D151" s="13" t="s">
        <v>88</v>
      </c>
      <c r="E151" s="12" t="s">
        <v>211</v>
      </c>
      <c r="F151" s="11">
        <v>155883.9</v>
      </c>
      <c r="G151" s="11"/>
      <c r="H151" s="11"/>
    </row>
    <row r="152" spans="2:8" x14ac:dyDescent="0.25">
      <c r="B152" s="12" t="s">
        <v>242</v>
      </c>
      <c r="C152" s="14" t="s">
        <v>241</v>
      </c>
      <c r="D152" s="13" t="s">
        <v>240</v>
      </c>
      <c r="E152" s="12" t="s">
        <v>239</v>
      </c>
      <c r="F152" s="11">
        <v>271530</v>
      </c>
      <c r="G152" s="11"/>
      <c r="H152" s="11"/>
    </row>
    <row r="153" spans="2:8" x14ac:dyDescent="0.25">
      <c r="B153" s="12" t="s">
        <v>236</v>
      </c>
      <c r="C153" s="14" t="s">
        <v>235</v>
      </c>
      <c r="D153" s="13" t="s">
        <v>234</v>
      </c>
      <c r="E153" s="12" t="s">
        <v>238</v>
      </c>
      <c r="F153" s="11">
        <v>16549</v>
      </c>
      <c r="G153" s="11"/>
      <c r="H153" s="11"/>
    </row>
    <row r="154" spans="2:8" x14ac:dyDescent="0.25">
      <c r="B154" s="12" t="s">
        <v>236</v>
      </c>
      <c r="C154" s="14" t="s">
        <v>235</v>
      </c>
      <c r="D154" s="13" t="s">
        <v>234</v>
      </c>
      <c r="E154" s="12" t="s">
        <v>237</v>
      </c>
      <c r="F154" s="11">
        <v>13300</v>
      </c>
      <c r="G154" s="11"/>
      <c r="H154" s="11"/>
    </row>
    <row r="155" spans="2:8" x14ac:dyDescent="0.25">
      <c r="B155" s="12" t="s">
        <v>236</v>
      </c>
      <c r="C155" s="14" t="s">
        <v>235</v>
      </c>
      <c r="D155" s="13" t="s">
        <v>234</v>
      </c>
      <c r="E155" s="12" t="s">
        <v>233</v>
      </c>
      <c r="F155" s="11">
        <v>26600</v>
      </c>
      <c r="G155" s="11">
        <f>+F155+F154+F153</f>
        <v>56449</v>
      </c>
      <c r="H155" s="11"/>
    </row>
    <row r="156" spans="2:8" ht="43.5" customHeight="1" x14ac:dyDescent="0.25">
      <c r="B156" s="16" t="s">
        <v>232</v>
      </c>
      <c r="C156" s="18" t="s">
        <v>231</v>
      </c>
      <c r="D156" s="13" t="s">
        <v>230</v>
      </c>
      <c r="E156" s="12" t="s">
        <v>229</v>
      </c>
      <c r="F156" s="11">
        <v>78015.38</v>
      </c>
      <c r="G156" s="11"/>
      <c r="H156" s="11"/>
    </row>
    <row r="157" spans="2:8" x14ac:dyDescent="0.25">
      <c r="B157" s="12" t="s">
        <v>228</v>
      </c>
      <c r="C157" s="14" t="s">
        <v>227</v>
      </c>
      <c r="D157" s="13" t="s">
        <v>226</v>
      </c>
      <c r="E157" s="12" t="s">
        <v>225</v>
      </c>
      <c r="F157" s="11">
        <v>57233.53</v>
      </c>
      <c r="G157" s="11" t="s">
        <v>224</v>
      </c>
      <c r="H157" s="11" t="s">
        <v>224</v>
      </c>
    </row>
    <row r="158" spans="2:8" x14ac:dyDescent="0.25">
      <c r="B158" s="12" t="s">
        <v>223</v>
      </c>
      <c r="C158" s="14" t="s">
        <v>222</v>
      </c>
      <c r="D158" s="13"/>
      <c r="E158" s="12" t="s">
        <v>221</v>
      </c>
      <c r="F158" s="11">
        <v>183768.62</v>
      </c>
      <c r="G158" s="11"/>
      <c r="H158" s="11"/>
    </row>
    <row r="159" spans="2:8" x14ac:dyDescent="0.25">
      <c r="B159" s="12" t="s">
        <v>220</v>
      </c>
      <c r="C159" s="14" t="s">
        <v>219</v>
      </c>
      <c r="D159" s="13" t="s">
        <v>174</v>
      </c>
      <c r="E159" s="12" t="s">
        <v>218</v>
      </c>
      <c r="F159" s="11">
        <v>34500</v>
      </c>
      <c r="G159" s="11"/>
      <c r="H159" s="11"/>
    </row>
    <row r="160" spans="2:8" ht="18.75" customHeight="1" x14ac:dyDescent="0.25">
      <c r="B160" s="16" t="s">
        <v>217</v>
      </c>
      <c r="C160" s="18" t="s">
        <v>216</v>
      </c>
      <c r="D160" s="13" t="s">
        <v>72</v>
      </c>
      <c r="E160" s="12" t="s">
        <v>215</v>
      </c>
      <c r="F160" s="11">
        <v>7650</v>
      </c>
      <c r="G160" s="19"/>
      <c r="H160" s="19"/>
    </row>
    <row r="161" spans="2:8" ht="18.75" customHeight="1" x14ac:dyDescent="0.25">
      <c r="B161" s="16" t="s">
        <v>214</v>
      </c>
      <c r="C161" s="18" t="s">
        <v>213</v>
      </c>
      <c r="D161" s="13" t="s">
        <v>174</v>
      </c>
      <c r="E161" s="12" t="s">
        <v>212</v>
      </c>
      <c r="F161" s="11">
        <v>135000</v>
      </c>
      <c r="G161" s="19"/>
      <c r="H161" s="19"/>
    </row>
    <row r="162" spans="2:8" ht="18.75" customHeight="1" x14ac:dyDescent="0.25">
      <c r="B162" s="16" t="s">
        <v>27</v>
      </c>
      <c r="C162" s="18" t="s">
        <v>210</v>
      </c>
      <c r="D162" s="13" t="s">
        <v>209</v>
      </c>
      <c r="E162" s="12" t="s">
        <v>211</v>
      </c>
      <c r="F162" s="11">
        <v>63529.42</v>
      </c>
      <c r="G162" s="19"/>
      <c r="H162" s="19"/>
    </row>
    <row r="163" spans="2:8" ht="18.75" customHeight="1" x14ac:dyDescent="0.25">
      <c r="B163" s="16" t="s">
        <v>27</v>
      </c>
      <c r="C163" s="18" t="s">
        <v>210</v>
      </c>
      <c r="D163" s="13" t="s">
        <v>209</v>
      </c>
      <c r="E163" s="12" t="s">
        <v>208</v>
      </c>
      <c r="F163" s="11">
        <v>63529.42</v>
      </c>
      <c r="G163" s="19">
        <f>+F163+F162</f>
        <v>127058.84</v>
      </c>
      <c r="H163" s="19"/>
    </row>
    <row r="164" spans="2:8" ht="18.75" customHeight="1" x14ac:dyDescent="0.25">
      <c r="B164" s="16" t="s">
        <v>207</v>
      </c>
      <c r="C164" s="18" t="s">
        <v>206</v>
      </c>
      <c r="D164" s="13" t="s">
        <v>205</v>
      </c>
      <c r="E164" s="12" t="s">
        <v>204</v>
      </c>
      <c r="F164" s="11">
        <v>60729.84</v>
      </c>
      <c r="G164" s="19"/>
      <c r="H164" s="19"/>
    </row>
    <row r="165" spans="2:8" ht="18.75" customHeight="1" x14ac:dyDescent="0.25">
      <c r="B165" s="16" t="s">
        <v>201</v>
      </c>
      <c r="C165" s="18" t="s">
        <v>200</v>
      </c>
      <c r="D165" s="13"/>
      <c r="E165" s="12" t="s">
        <v>203</v>
      </c>
      <c r="F165" s="11">
        <v>33894</v>
      </c>
      <c r="G165" s="19"/>
      <c r="H165" s="19"/>
    </row>
    <row r="166" spans="2:8" ht="18.75" customHeight="1" x14ac:dyDescent="0.25">
      <c r="B166" s="16" t="s">
        <v>201</v>
      </c>
      <c r="C166" s="18" t="s">
        <v>200</v>
      </c>
      <c r="D166" s="13"/>
      <c r="E166" s="12" t="s">
        <v>202</v>
      </c>
      <c r="F166" s="11">
        <v>192066</v>
      </c>
      <c r="G166" s="19"/>
      <c r="H166" s="19"/>
    </row>
    <row r="167" spans="2:8" ht="18.75" customHeight="1" x14ac:dyDescent="0.25">
      <c r="B167" s="16" t="s">
        <v>201</v>
      </c>
      <c r="C167" s="18" t="s">
        <v>200</v>
      </c>
      <c r="D167" s="13"/>
      <c r="E167" s="12" t="s">
        <v>199</v>
      </c>
      <c r="F167" s="11">
        <v>622763.93999999994</v>
      </c>
      <c r="G167" s="19">
        <f>+F167+F166+F165</f>
        <v>848723.94</v>
      </c>
      <c r="H167" s="19"/>
    </row>
    <row r="168" spans="2:8" ht="18.75" customHeight="1" x14ac:dyDescent="0.25">
      <c r="B168" s="16" t="s">
        <v>198</v>
      </c>
      <c r="C168" s="18" t="s">
        <v>197</v>
      </c>
      <c r="D168" s="13"/>
      <c r="E168" s="12" t="s">
        <v>196</v>
      </c>
      <c r="F168" s="11">
        <v>75000</v>
      </c>
      <c r="G168" s="19"/>
      <c r="H168" s="19"/>
    </row>
    <row r="169" spans="2:8" ht="18" customHeight="1" x14ac:dyDescent="0.25">
      <c r="B169" s="12" t="s">
        <v>195</v>
      </c>
      <c r="C169" s="14" t="s">
        <v>194</v>
      </c>
      <c r="D169" s="13" t="s">
        <v>193</v>
      </c>
      <c r="E169" s="12" t="s">
        <v>192</v>
      </c>
      <c r="F169" s="11">
        <v>30090</v>
      </c>
      <c r="G169" s="10"/>
      <c r="H169" s="10"/>
    </row>
    <row r="170" spans="2:8" ht="31.5" customHeight="1" x14ac:dyDescent="0.25">
      <c r="B170" s="12" t="s">
        <v>191</v>
      </c>
      <c r="C170" s="14" t="s">
        <v>190</v>
      </c>
      <c r="D170" s="13" t="s">
        <v>189</v>
      </c>
      <c r="E170" s="12" t="s">
        <v>188</v>
      </c>
      <c r="F170" s="11">
        <v>282500</v>
      </c>
      <c r="G170" s="11"/>
      <c r="H170" s="11"/>
    </row>
    <row r="171" spans="2:8" ht="32.25" customHeight="1" x14ac:dyDescent="0.25">
      <c r="B171" s="12" t="s">
        <v>187</v>
      </c>
      <c r="C171" s="14" t="s">
        <v>186</v>
      </c>
      <c r="D171" s="13" t="s">
        <v>185</v>
      </c>
      <c r="E171" s="12" t="s">
        <v>184</v>
      </c>
      <c r="F171" s="11">
        <v>95226</v>
      </c>
      <c r="G171" s="10"/>
      <c r="H171" s="10"/>
    </row>
    <row r="172" spans="2:8" x14ac:dyDescent="0.25">
      <c r="B172" s="12" t="s">
        <v>183</v>
      </c>
      <c r="C172" s="14" t="s">
        <v>182</v>
      </c>
      <c r="D172" s="13" t="s">
        <v>72</v>
      </c>
      <c r="E172" s="12" t="s">
        <v>181</v>
      </c>
      <c r="F172" s="11">
        <v>7080</v>
      </c>
      <c r="G172" s="10"/>
      <c r="H172" s="10"/>
    </row>
    <row r="173" spans="2:8" x14ac:dyDescent="0.25">
      <c r="B173" s="12" t="s">
        <v>180</v>
      </c>
      <c r="C173" s="14" t="s">
        <v>179</v>
      </c>
      <c r="D173" s="13" t="s">
        <v>178</v>
      </c>
      <c r="E173" s="12" t="s">
        <v>177</v>
      </c>
      <c r="F173" s="11">
        <v>27440</v>
      </c>
      <c r="G173" s="10"/>
      <c r="H173" s="10"/>
    </row>
    <row r="174" spans="2:8" x14ac:dyDescent="0.25">
      <c r="B174" s="12" t="s">
        <v>176</v>
      </c>
      <c r="C174" s="14" t="s">
        <v>175</v>
      </c>
      <c r="D174" s="13" t="s">
        <v>174</v>
      </c>
      <c r="E174" s="12" t="s">
        <v>173</v>
      </c>
      <c r="F174" s="11">
        <v>8000</v>
      </c>
      <c r="G174" s="10"/>
      <c r="H174" s="10"/>
    </row>
    <row r="175" spans="2:8" x14ac:dyDescent="0.25">
      <c r="B175" s="12" t="s">
        <v>172</v>
      </c>
      <c r="C175" s="14" t="s">
        <v>171</v>
      </c>
      <c r="D175" s="13" t="s">
        <v>170</v>
      </c>
      <c r="E175" s="12" t="s">
        <v>169</v>
      </c>
      <c r="F175" s="11">
        <v>28269.51</v>
      </c>
      <c r="G175" s="10"/>
      <c r="H175" s="10"/>
    </row>
    <row r="176" spans="2:8" ht="19.5" customHeight="1" x14ac:dyDescent="0.25">
      <c r="B176" s="12" t="s">
        <v>168</v>
      </c>
      <c r="C176" s="14" t="s">
        <v>167</v>
      </c>
      <c r="D176" s="13" t="s">
        <v>166</v>
      </c>
      <c r="E176" s="12" t="s">
        <v>165</v>
      </c>
      <c r="F176" s="11">
        <v>494400</v>
      </c>
      <c r="G176" s="10"/>
      <c r="H176" s="10"/>
    </row>
    <row r="177" spans="2:8" ht="27" customHeight="1" x14ac:dyDescent="0.25">
      <c r="B177" s="12" t="s">
        <v>164</v>
      </c>
      <c r="C177" s="14" t="s">
        <v>163</v>
      </c>
      <c r="D177" s="13" t="s">
        <v>162</v>
      </c>
      <c r="E177" s="12" t="s">
        <v>129</v>
      </c>
      <c r="F177" s="11">
        <v>45762.71</v>
      </c>
      <c r="G177" s="10"/>
      <c r="H177" s="10"/>
    </row>
    <row r="178" spans="2:8" ht="27" customHeight="1" x14ac:dyDescent="0.25">
      <c r="B178" s="12" t="s">
        <v>161</v>
      </c>
      <c r="C178" s="14" t="s">
        <v>160</v>
      </c>
      <c r="D178" s="13" t="s">
        <v>159</v>
      </c>
      <c r="E178" s="12" t="s">
        <v>158</v>
      </c>
      <c r="F178" s="11">
        <v>535304.49</v>
      </c>
      <c r="G178" s="10"/>
      <c r="H178" s="10"/>
    </row>
    <row r="179" spans="2:8" x14ac:dyDescent="0.25">
      <c r="B179" s="12" t="s">
        <v>157</v>
      </c>
      <c r="C179" s="14" t="s">
        <v>156</v>
      </c>
      <c r="D179" s="13" t="s">
        <v>155</v>
      </c>
      <c r="E179" s="12" t="s">
        <v>154</v>
      </c>
      <c r="F179" s="11">
        <v>22364.66</v>
      </c>
      <c r="G179" s="10"/>
      <c r="H179" s="10"/>
    </row>
    <row r="180" spans="2:8" x14ac:dyDescent="0.25">
      <c r="B180" s="12" t="s">
        <v>151</v>
      </c>
      <c r="C180" s="14" t="s">
        <v>150</v>
      </c>
      <c r="D180" s="13" t="s">
        <v>124</v>
      </c>
      <c r="E180" s="12" t="s">
        <v>153</v>
      </c>
      <c r="F180" s="11">
        <v>91377.45</v>
      </c>
      <c r="G180" s="10"/>
      <c r="H180" s="10"/>
    </row>
    <row r="181" spans="2:8" x14ac:dyDescent="0.25">
      <c r="B181" s="12" t="s">
        <v>151</v>
      </c>
      <c r="C181" s="14" t="s">
        <v>150</v>
      </c>
      <c r="D181" s="13" t="s">
        <v>124</v>
      </c>
      <c r="E181" s="12" t="s">
        <v>152</v>
      </c>
      <c r="F181" s="11">
        <v>137066.17000000001</v>
      </c>
      <c r="G181" s="10"/>
      <c r="H181" s="10"/>
    </row>
    <row r="182" spans="2:8" x14ac:dyDescent="0.25">
      <c r="B182" s="12" t="s">
        <v>151</v>
      </c>
      <c r="C182" s="14" t="s">
        <v>150</v>
      </c>
      <c r="D182" s="13" t="s">
        <v>124</v>
      </c>
      <c r="E182" s="12" t="s">
        <v>149</v>
      </c>
      <c r="F182" s="11">
        <v>165262.5</v>
      </c>
      <c r="G182" s="10">
        <f>+F182+F181+F180</f>
        <v>393706.12000000005</v>
      </c>
      <c r="H182" s="10"/>
    </row>
    <row r="183" spans="2:8" x14ac:dyDescent="0.25">
      <c r="B183" s="16" t="s">
        <v>78</v>
      </c>
      <c r="C183" s="18" t="s">
        <v>145</v>
      </c>
      <c r="D183" s="13" t="s">
        <v>148</v>
      </c>
      <c r="E183" s="12" t="s">
        <v>147</v>
      </c>
      <c r="F183" s="11">
        <v>147500</v>
      </c>
      <c r="G183" s="19"/>
      <c r="H183" s="19"/>
    </row>
    <row r="184" spans="2:8" ht="20.25" customHeight="1" x14ac:dyDescent="0.25">
      <c r="B184" s="16" t="s">
        <v>146</v>
      </c>
      <c r="C184" s="18" t="s">
        <v>145</v>
      </c>
      <c r="D184" s="13" t="s">
        <v>144</v>
      </c>
      <c r="E184" s="16" t="s">
        <v>143</v>
      </c>
      <c r="F184" s="11">
        <v>226000</v>
      </c>
      <c r="G184" s="11">
        <f>+F184+F183</f>
        <v>373500</v>
      </c>
      <c r="H184" s="11"/>
    </row>
    <row r="185" spans="2:8" ht="45.75" customHeight="1" x14ac:dyDescent="0.25">
      <c r="B185" s="12" t="s">
        <v>142</v>
      </c>
      <c r="C185" s="14" t="s">
        <v>141</v>
      </c>
      <c r="D185" s="13" t="s">
        <v>140</v>
      </c>
      <c r="E185" s="12" t="s">
        <v>139</v>
      </c>
      <c r="F185" s="11">
        <v>339000</v>
      </c>
      <c r="G185" s="10"/>
      <c r="H185" s="10"/>
    </row>
    <row r="186" spans="2:8" ht="18.75" customHeight="1" x14ac:dyDescent="0.25">
      <c r="B186" s="12" t="s">
        <v>135</v>
      </c>
      <c r="C186" s="14" t="s">
        <v>137</v>
      </c>
      <c r="D186" s="13" t="s">
        <v>124</v>
      </c>
      <c r="E186" s="12" t="s">
        <v>138</v>
      </c>
      <c r="F186" s="11">
        <v>339000</v>
      </c>
      <c r="G186" s="10"/>
      <c r="H186" s="10"/>
    </row>
    <row r="187" spans="2:8" ht="18.75" customHeight="1" x14ac:dyDescent="0.25">
      <c r="B187" s="12" t="s">
        <v>135</v>
      </c>
      <c r="C187" s="14" t="s">
        <v>137</v>
      </c>
      <c r="D187" s="13" t="s">
        <v>124</v>
      </c>
      <c r="E187" s="12" t="s">
        <v>136</v>
      </c>
      <c r="F187" s="11">
        <v>113000</v>
      </c>
      <c r="G187" s="10">
        <f>+F187+F186</f>
        <v>452000</v>
      </c>
      <c r="H187" s="10"/>
    </row>
    <row r="188" spans="2:8" ht="18.75" customHeight="1" x14ac:dyDescent="0.25">
      <c r="B188" s="12" t="s">
        <v>135</v>
      </c>
      <c r="C188" s="14" t="s">
        <v>134</v>
      </c>
      <c r="D188" s="13" t="s">
        <v>124</v>
      </c>
      <c r="E188" s="12" t="s">
        <v>133</v>
      </c>
      <c r="F188" s="11">
        <v>113000</v>
      </c>
      <c r="G188" s="10"/>
      <c r="H188" s="10"/>
    </row>
    <row r="189" spans="2:8" ht="18.75" customHeight="1" x14ac:dyDescent="0.25">
      <c r="B189" s="12" t="s">
        <v>132</v>
      </c>
      <c r="C189" s="14" t="s">
        <v>131</v>
      </c>
      <c r="D189" s="13" t="s">
        <v>130</v>
      </c>
      <c r="E189" s="12" t="s">
        <v>129</v>
      </c>
      <c r="F189" s="11">
        <v>254250</v>
      </c>
      <c r="G189" s="10"/>
      <c r="H189" s="10"/>
    </row>
    <row r="190" spans="2:8" ht="27" customHeight="1" x14ac:dyDescent="0.25">
      <c r="B190" s="12" t="s">
        <v>103</v>
      </c>
      <c r="C190" s="14" t="s">
        <v>128</v>
      </c>
      <c r="D190" s="13"/>
      <c r="E190" s="12" t="s">
        <v>127</v>
      </c>
      <c r="F190" s="11">
        <v>145035.5</v>
      </c>
      <c r="G190" s="10"/>
      <c r="H190" s="10"/>
    </row>
    <row r="191" spans="2:8" ht="21.75" customHeight="1" x14ac:dyDescent="0.25">
      <c r="B191" s="12" t="s">
        <v>126</v>
      </c>
      <c r="C191" s="14" t="s">
        <v>125</v>
      </c>
      <c r="D191" s="13" t="s">
        <v>124</v>
      </c>
      <c r="E191" s="12" t="s">
        <v>123</v>
      </c>
      <c r="F191" s="11">
        <v>45200</v>
      </c>
      <c r="G191" s="10"/>
      <c r="H191" s="10"/>
    </row>
    <row r="192" spans="2:8" ht="45" x14ac:dyDescent="0.25">
      <c r="B192" s="12" t="s">
        <v>122</v>
      </c>
      <c r="C192" s="14" t="s">
        <v>121</v>
      </c>
      <c r="D192" s="13" t="s">
        <v>120</v>
      </c>
      <c r="E192" s="12" t="s">
        <v>119</v>
      </c>
      <c r="F192" s="11">
        <v>84750</v>
      </c>
      <c r="G192" s="10"/>
      <c r="H192" s="10"/>
    </row>
    <row r="193" spans="1:8" x14ac:dyDescent="0.25">
      <c r="B193" s="12" t="s">
        <v>118</v>
      </c>
      <c r="C193" s="14" t="s">
        <v>117</v>
      </c>
      <c r="D193" s="13"/>
      <c r="E193" s="12" t="s">
        <v>116</v>
      </c>
      <c r="F193" s="11">
        <v>7809.48</v>
      </c>
      <c r="G193" s="10"/>
      <c r="H193" s="10"/>
    </row>
    <row r="194" spans="1:8" x14ac:dyDescent="0.25">
      <c r="B194" s="12" t="s">
        <v>110</v>
      </c>
      <c r="C194" s="14" t="s">
        <v>113</v>
      </c>
      <c r="D194" s="13" t="s">
        <v>112</v>
      </c>
      <c r="E194" s="12" t="s">
        <v>115</v>
      </c>
      <c r="F194" s="11">
        <v>51975</v>
      </c>
      <c r="G194" s="10"/>
      <c r="H194" s="10"/>
    </row>
    <row r="195" spans="1:8" x14ac:dyDescent="0.25">
      <c r="B195" s="12" t="s">
        <v>110</v>
      </c>
      <c r="C195" s="14" t="s">
        <v>113</v>
      </c>
      <c r="D195" s="13" t="s">
        <v>112</v>
      </c>
      <c r="E195" s="12" t="s">
        <v>114</v>
      </c>
      <c r="F195" s="11">
        <v>51975</v>
      </c>
      <c r="G195" s="10"/>
      <c r="H195" s="10"/>
    </row>
    <row r="196" spans="1:8" x14ac:dyDescent="0.25">
      <c r="B196" s="12" t="s">
        <v>110</v>
      </c>
      <c r="C196" s="14" t="s">
        <v>113</v>
      </c>
      <c r="D196" s="13" t="s">
        <v>112</v>
      </c>
      <c r="E196" s="12" t="s">
        <v>111</v>
      </c>
      <c r="F196" s="11">
        <v>51975</v>
      </c>
      <c r="G196" s="10">
        <f>SUM(F194:F196)</f>
        <v>155925</v>
      </c>
      <c r="H196" s="10"/>
    </row>
    <row r="197" spans="1:8" x14ac:dyDescent="0.25">
      <c r="B197" s="12" t="s">
        <v>110</v>
      </c>
      <c r="C197" s="14" t="s">
        <v>109</v>
      </c>
      <c r="D197" s="13" t="s">
        <v>72</v>
      </c>
      <c r="E197" s="12" t="s">
        <v>108</v>
      </c>
      <c r="F197" s="11">
        <v>73500</v>
      </c>
      <c r="G197" s="10"/>
      <c r="H197" s="10"/>
    </row>
    <row r="198" spans="1:8" x14ac:dyDescent="0.25">
      <c r="B198" s="12" t="s">
        <v>64</v>
      </c>
      <c r="C198" s="14" t="s">
        <v>106</v>
      </c>
      <c r="D198" s="13" t="s">
        <v>105</v>
      </c>
      <c r="E198" s="12" t="s">
        <v>107</v>
      </c>
      <c r="F198" s="11">
        <v>628122</v>
      </c>
      <c r="G198" s="10"/>
      <c r="H198" s="10"/>
    </row>
    <row r="199" spans="1:8" x14ac:dyDescent="0.25">
      <c r="B199" s="12" t="s">
        <v>103</v>
      </c>
      <c r="C199" s="14" t="s">
        <v>106</v>
      </c>
      <c r="D199" s="13" t="s">
        <v>105</v>
      </c>
      <c r="E199" s="12" t="s">
        <v>104</v>
      </c>
      <c r="F199" s="11">
        <v>637122</v>
      </c>
      <c r="G199" s="10">
        <f>+F198+F199</f>
        <v>1265244</v>
      </c>
      <c r="H199" s="10"/>
    </row>
    <row r="200" spans="1:8" ht="17.25" customHeight="1" x14ac:dyDescent="0.25">
      <c r="B200" s="12" t="s">
        <v>103</v>
      </c>
      <c r="C200" s="14" t="s">
        <v>102</v>
      </c>
      <c r="D200" s="13"/>
      <c r="E200" s="12" t="s">
        <v>101</v>
      </c>
      <c r="F200" s="11">
        <v>42375</v>
      </c>
      <c r="G200" s="17"/>
      <c r="H200" s="10"/>
    </row>
    <row r="201" spans="1:8" ht="17.25" customHeight="1" x14ac:dyDescent="0.25">
      <c r="A201" s="1">
        <v>1</v>
      </c>
      <c r="B201" s="12" t="s">
        <v>100</v>
      </c>
      <c r="C201" s="14" t="s">
        <v>89</v>
      </c>
      <c r="D201" s="13" t="s">
        <v>88</v>
      </c>
      <c r="E201" s="12" t="s">
        <v>99</v>
      </c>
      <c r="F201" s="11">
        <v>29677</v>
      </c>
      <c r="G201" s="15"/>
      <c r="H201" s="15"/>
    </row>
    <row r="202" spans="1:8" ht="17.25" customHeight="1" x14ac:dyDescent="0.25">
      <c r="B202" s="12" t="s">
        <v>98</v>
      </c>
      <c r="C202" s="14" t="s">
        <v>89</v>
      </c>
      <c r="D202" s="13" t="s">
        <v>88</v>
      </c>
      <c r="E202" s="12" t="s">
        <v>97</v>
      </c>
      <c r="F202" s="11">
        <v>180.02</v>
      </c>
      <c r="G202" s="15"/>
      <c r="H202" s="15"/>
    </row>
    <row r="203" spans="1:8" ht="17.25" customHeight="1" x14ac:dyDescent="0.25">
      <c r="B203" s="12" t="s">
        <v>96</v>
      </c>
      <c r="C203" s="14" t="s">
        <v>89</v>
      </c>
      <c r="D203" s="13" t="s">
        <v>88</v>
      </c>
      <c r="E203" s="12" t="s">
        <v>94</v>
      </c>
      <c r="F203" s="11">
        <v>21470</v>
      </c>
      <c r="G203" s="15"/>
      <c r="H203" s="15"/>
    </row>
    <row r="204" spans="1:8" ht="17.25" customHeight="1" x14ac:dyDescent="0.25">
      <c r="B204" s="12" t="s">
        <v>95</v>
      </c>
      <c r="C204" s="14" t="s">
        <v>89</v>
      </c>
      <c r="D204" s="13" t="s">
        <v>88</v>
      </c>
      <c r="E204" s="12" t="s">
        <v>94</v>
      </c>
      <c r="F204" s="11">
        <v>21470</v>
      </c>
      <c r="G204" s="15"/>
      <c r="H204" s="15"/>
    </row>
    <row r="205" spans="1:8" ht="17.25" customHeight="1" x14ac:dyDescent="0.25">
      <c r="B205" s="16" t="s">
        <v>27</v>
      </c>
      <c r="C205" s="14" t="s">
        <v>89</v>
      </c>
      <c r="D205" s="13" t="s">
        <v>88</v>
      </c>
      <c r="E205" s="12" t="s">
        <v>93</v>
      </c>
      <c r="F205" s="11">
        <v>84495.75</v>
      </c>
      <c r="G205" s="15"/>
      <c r="H205" s="15"/>
    </row>
    <row r="206" spans="1:8" ht="17.25" customHeight="1" x14ac:dyDescent="0.25">
      <c r="B206" s="16" t="s">
        <v>27</v>
      </c>
      <c r="C206" s="14" t="s">
        <v>89</v>
      </c>
      <c r="D206" s="13" t="s">
        <v>88</v>
      </c>
      <c r="E206" s="12" t="s">
        <v>92</v>
      </c>
      <c r="F206" s="11">
        <v>17232.5</v>
      </c>
      <c r="G206" s="15"/>
      <c r="H206" s="15"/>
    </row>
    <row r="207" spans="1:8" ht="17.25" customHeight="1" x14ac:dyDescent="0.25">
      <c r="B207" s="16" t="s">
        <v>27</v>
      </c>
      <c r="C207" s="14" t="s">
        <v>89</v>
      </c>
      <c r="D207" s="13" t="s">
        <v>88</v>
      </c>
      <c r="E207" s="12" t="s">
        <v>91</v>
      </c>
      <c r="F207" s="11">
        <v>23617</v>
      </c>
      <c r="G207" s="15"/>
      <c r="H207" s="15"/>
    </row>
    <row r="208" spans="1:8" ht="17.25" customHeight="1" x14ac:dyDescent="0.25">
      <c r="B208" s="16" t="s">
        <v>27</v>
      </c>
      <c r="C208" s="14" t="s">
        <v>89</v>
      </c>
      <c r="D208" s="13" t="s">
        <v>88</v>
      </c>
      <c r="E208" s="12" t="s">
        <v>90</v>
      </c>
      <c r="F208" s="11">
        <v>103287.65</v>
      </c>
      <c r="G208" s="15"/>
      <c r="H208" s="15"/>
    </row>
    <row r="209" spans="2:8" ht="17.25" customHeight="1" x14ac:dyDescent="0.25">
      <c r="B209" s="16" t="s">
        <v>27</v>
      </c>
      <c r="C209" s="14" t="s">
        <v>89</v>
      </c>
      <c r="D209" s="13" t="s">
        <v>88</v>
      </c>
      <c r="E209" s="12" t="s">
        <v>87</v>
      </c>
      <c r="F209" s="11">
        <v>39300.9</v>
      </c>
      <c r="G209" s="15">
        <f>SUM(F201:F209)</f>
        <v>340730.82000000007</v>
      </c>
      <c r="H209" s="15"/>
    </row>
    <row r="210" spans="2:8" ht="17.25" customHeight="1" x14ac:dyDescent="0.25">
      <c r="B210" s="12" t="s">
        <v>86</v>
      </c>
      <c r="C210" s="14" t="s">
        <v>85</v>
      </c>
      <c r="D210" s="13" t="s">
        <v>84</v>
      </c>
      <c r="E210" s="12" t="s">
        <v>83</v>
      </c>
      <c r="F210" s="11">
        <v>6490</v>
      </c>
      <c r="G210" s="15"/>
      <c r="H210" s="15"/>
    </row>
    <row r="211" spans="2:8" x14ac:dyDescent="0.25">
      <c r="B211" s="12" t="s">
        <v>82</v>
      </c>
      <c r="C211" s="14" t="s">
        <v>81</v>
      </c>
      <c r="D211" s="13" t="s">
        <v>80</v>
      </c>
      <c r="E211" s="12" t="s">
        <v>79</v>
      </c>
      <c r="F211" s="11">
        <v>6726</v>
      </c>
      <c r="G211" s="10"/>
      <c r="H211" s="10"/>
    </row>
    <row r="212" spans="2:8" x14ac:dyDescent="0.25">
      <c r="B212" s="12" t="s">
        <v>78</v>
      </c>
      <c r="C212" s="14" t="s">
        <v>77</v>
      </c>
      <c r="D212" s="13" t="s">
        <v>76</v>
      </c>
      <c r="E212" s="12" t="s">
        <v>75</v>
      </c>
      <c r="F212" s="11">
        <v>126297.44</v>
      </c>
      <c r="G212" s="10"/>
      <c r="H212" s="10"/>
    </row>
    <row r="213" spans="2:8" x14ac:dyDescent="0.25">
      <c r="B213" s="12" t="s">
        <v>74</v>
      </c>
      <c r="C213" s="14" t="s">
        <v>73</v>
      </c>
      <c r="D213" s="13"/>
      <c r="E213" s="12" t="s">
        <v>72</v>
      </c>
      <c r="F213" s="11">
        <v>727861.33</v>
      </c>
      <c r="G213" s="10"/>
      <c r="H213" s="10"/>
    </row>
    <row r="214" spans="2:8" x14ac:dyDescent="0.25">
      <c r="B214" s="12" t="s">
        <v>71</v>
      </c>
      <c r="C214" s="14" t="s">
        <v>70</v>
      </c>
      <c r="D214" s="13" t="s">
        <v>69</v>
      </c>
      <c r="E214" s="12" t="s">
        <v>68</v>
      </c>
      <c r="F214" s="11">
        <v>26769.49</v>
      </c>
      <c r="G214" s="10"/>
      <c r="H214" s="10"/>
    </row>
    <row r="215" spans="2:8" x14ac:dyDescent="0.25">
      <c r="B215" s="12" t="s">
        <v>67</v>
      </c>
      <c r="C215" s="14" t="s">
        <v>66</v>
      </c>
      <c r="D215" s="13"/>
      <c r="E215" s="12" t="s">
        <v>65</v>
      </c>
      <c r="F215" s="11">
        <v>437698.11</v>
      </c>
      <c r="G215" s="10"/>
      <c r="H215" s="10"/>
    </row>
    <row r="216" spans="2:8" x14ac:dyDescent="0.25">
      <c r="B216" s="12" t="s">
        <v>64</v>
      </c>
      <c r="C216" s="14" t="s">
        <v>63</v>
      </c>
      <c r="D216" s="13" t="s">
        <v>62</v>
      </c>
      <c r="E216" s="12" t="s">
        <v>61</v>
      </c>
      <c r="F216" s="11">
        <v>225764.81</v>
      </c>
      <c r="G216" s="10"/>
      <c r="H216" s="10"/>
    </row>
    <row r="217" spans="2:8" x14ac:dyDescent="0.25">
      <c r="B217" s="12" t="s">
        <v>60</v>
      </c>
      <c r="C217" s="14" t="s">
        <v>58</v>
      </c>
      <c r="D217" s="13"/>
      <c r="E217" s="12" t="s">
        <v>59</v>
      </c>
      <c r="F217" s="11">
        <v>154816</v>
      </c>
      <c r="G217" s="10"/>
      <c r="H217" s="10"/>
    </row>
    <row r="218" spans="2:8" x14ac:dyDescent="0.25">
      <c r="B218" s="12" t="s">
        <v>27</v>
      </c>
      <c r="C218" s="14" t="s">
        <v>58</v>
      </c>
      <c r="D218" s="13"/>
      <c r="E218" s="12" t="s">
        <v>57</v>
      </c>
      <c r="F218" s="11">
        <v>154816</v>
      </c>
      <c r="G218" s="10"/>
      <c r="H218" s="10"/>
    </row>
    <row r="219" spans="2:8" x14ac:dyDescent="0.25">
      <c r="B219" s="12" t="s">
        <v>56</v>
      </c>
      <c r="C219" s="14" t="s">
        <v>55</v>
      </c>
      <c r="D219" s="13" t="s">
        <v>54</v>
      </c>
      <c r="E219" s="12" t="s">
        <v>53</v>
      </c>
      <c r="F219" s="11">
        <v>96765.38</v>
      </c>
      <c r="G219" s="10"/>
      <c r="H219" s="10"/>
    </row>
    <row r="220" spans="2:8" x14ac:dyDescent="0.25">
      <c r="B220" s="12" t="s">
        <v>52</v>
      </c>
      <c r="C220" s="14" t="s">
        <v>46</v>
      </c>
      <c r="D220" s="13"/>
      <c r="E220" s="12" t="s">
        <v>51</v>
      </c>
      <c r="F220" s="11">
        <v>143371.62</v>
      </c>
      <c r="G220" s="10"/>
      <c r="H220" s="10"/>
    </row>
    <row r="221" spans="2:8" x14ac:dyDescent="0.25">
      <c r="B221" s="12" t="s">
        <v>50</v>
      </c>
      <c r="C221" s="14" t="s">
        <v>49</v>
      </c>
      <c r="D221" s="13" t="s">
        <v>48</v>
      </c>
      <c r="E221" s="12" t="s">
        <v>47</v>
      </c>
      <c r="F221" s="11">
        <v>20746.78</v>
      </c>
      <c r="G221" s="10"/>
      <c r="H221" s="10"/>
    </row>
    <row r="222" spans="2:8" x14ac:dyDescent="0.25">
      <c r="B222" s="12" t="s">
        <v>36</v>
      </c>
      <c r="C222" s="14" t="s">
        <v>46</v>
      </c>
      <c r="D222" s="13"/>
      <c r="E222" s="12" t="s">
        <v>45</v>
      </c>
      <c r="F222" s="11">
        <v>51302</v>
      </c>
      <c r="G222" s="10">
        <f>+F222+F220</f>
        <v>194673.62</v>
      </c>
      <c r="H222" s="10"/>
    </row>
    <row r="223" spans="2:8" x14ac:dyDescent="0.25">
      <c r="B223" s="12" t="s">
        <v>44</v>
      </c>
      <c r="C223" s="14" t="s">
        <v>43</v>
      </c>
      <c r="D223" s="13" t="s">
        <v>42</v>
      </c>
      <c r="E223" s="12" t="s">
        <v>41</v>
      </c>
      <c r="F223" s="11">
        <v>78072.679999999993</v>
      </c>
      <c r="G223" s="10"/>
      <c r="H223" s="10"/>
    </row>
    <row r="224" spans="2:8" x14ac:dyDescent="0.25">
      <c r="B224" s="12" t="s">
        <v>40</v>
      </c>
      <c r="C224" s="14" t="s">
        <v>39</v>
      </c>
      <c r="D224" s="13" t="s">
        <v>38</v>
      </c>
      <c r="E224" s="12" t="s">
        <v>37</v>
      </c>
      <c r="F224" s="11">
        <v>67900</v>
      </c>
      <c r="G224" s="10"/>
      <c r="H224" s="10"/>
    </row>
    <row r="225" spans="2:8" x14ac:dyDescent="0.25">
      <c r="B225" s="12" t="s">
        <v>36</v>
      </c>
      <c r="C225" s="14" t="s">
        <v>35</v>
      </c>
      <c r="D225" s="13"/>
      <c r="E225" s="12" t="s">
        <v>34</v>
      </c>
      <c r="F225" s="11">
        <v>214311.57</v>
      </c>
      <c r="G225" s="10"/>
      <c r="H225" s="10"/>
    </row>
    <row r="226" spans="2:8" x14ac:dyDescent="0.25">
      <c r="B226" s="12" t="s">
        <v>27</v>
      </c>
      <c r="C226" s="14" t="s">
        <v>33</v>
      </c>
      <c r="D226" s="13"/>
      <c r="E226" s="12" t="s">
        <v>32</v>
      </c>
      <c r="F226" s="11">
        <v>247480</v>
      </c>
      <c r="G226" s="10"/>
      <c r="H226" s="10"/>
    </row>
    <row r="227" spans="2:8" ht="18.75" customHeight="1" x14ac:dyDescent="0.25">
      <c r="B227" s="12" t="s">
        <v>31</v>
      </c>
      <c r="C227" s="14" t="s">
        <v>30</v>
      </c>
      <c r="D227" s="13" t="s">
        <v>29</v>
      </c>
      <c r="E227" s="12" t="s">
        <v>28</v>
      </c>
      <c r="F227" s="11">
        <v>18290</v>
      </c>
      <c r="G227" s="11"/>
      <c r="H227" s="10"/>
    </row>
    <row r="228" spans="2:8" ht="18.75" customHeight="1" x14ac:dyDescent="0.25">
      <c r="B228" s="12" t="s">
        <v>27</v>
      </c>
      <c r="C228" s="14" t="s">
        <v>26</v>
      </c>
      <c r="D228" s="13" t="s">
        <v>25</v>
      </c>
      <c r="E228" s="12" t="s">
        <v>24</v>
      </c>
      <c r="F228" s="11">
        <v>127320.41</v>
      </c>
      <c r="G228" s="11"/>
      <c r="H228" s="10"/>
    </row>
    <row r="229" spans="2:8" ht="20.25" customHeight="1" x14ac:dyDescent="0.25">
      <c r="B229" s="12" t="s">
        <v>23</v>
      </c>
      <c r="C229" s="14" t="s">
        <v>22</v>
      </c>
      <c r="D229" s="13" t="s">
        <v>21</v>
      </c>
      <c r="E229" s="12" t="s">
        <v>20</v>
      </c>
      <c r="F229" s="11">
        <v>1425</v>
      </c>
      <c r="G229" s="11"/>
      <c r="H229" s="10"/>
    </row>
    <row r="230" spans="2:8" x14ac:dyDescent="0.25">
      <c r="B230" s="12" t="s">
        <v>19</v>
      </c>
      <c r="C230" s="14" t="s">
        <v>18</v>
      </c>
      <c r="D230" s="13" t="s">
        <v>17</v>
      </c>
      <c r="E230" s="12" t="s">
        <v>16</v>
      </c>
      <c r="F230" s="11">
        <v>2987.06</v>
      </c>
      <c r="G230" s="11"/>
      <c r="H230" s="10"/>
    </row>
    <row r="231" spans="2:8" x14ac:dyDescent="0.25">
      <c r="B231" s="12" t="s">
        <v>15</v>
      </c>
      <c r="C231" s="14" t="s">
        <v>14</v>
      </c>
      <c r="D231" s="13" t="s">
        <v>13</v>
      </c>
      <c r="E231" s="12" t="s">
        <v>12</v>
      </c>
      <c r="F231" s="11">
        <v>21442340.5</v>
      </c>
      <c r="G231" s="11"/>
      <c r="H231" s="10"/>
    </row>
    <row r="232" spans="2:8" x14ac:dyDescent="0.25">
      <c r="B232" s="12" t="s">
        <v>11</v>
      </c>
      <c r="C232" s="14" t="s">
        <v>10</v>
      </c>
      <c r="D232" s="13" t="s">
        <v>9</v>
      </c>
      <c r="E232" s="13" t="s">
        <v>8</v>
      </c>
      <c r="F232" s="11">
        <v>9360468.9700000007</v>
      </c>
      <c r="G232" s="11"/>
      <c r="H232" s="10"/>
    </row>
    <row r="233" spans="2:8" x14ac:dyDescent="0.25">
      <c r="B233" s="12" t="s">
        <v>7</v>
      </c>
      <c r="C233" s="14" t="s">
        <v>6</v>
      </c>
      <c r="D233" s="13" t="s">
        <v>5</v>
      </c>
      <c r="E233" s="12" t="s">
        <v>4</v>
      </c>
      <c r="F233" s="11">
        <v>1684214.26</v>
      </c>
      <c r="G233" s="11"/>
      <c r="H233" s="10"/>
    </row>
    <row r="234" spans="2:8" x14ac:dyDescent="0.25">
      <c r="B234" s="8"/>
      <c r="E234" s="8"/>
      <c r="F234" s="5"/>
      <c r="G234" s="6"/>
      <c r="H234" s="6"/>
    </row>
    <row r="235" spans="2:8" ht="15.75" thickBot="1" x14ac:dyDescent="0.3">
      <c r="B235" s="8"/>
      <c r="C235" s="9" t="s">
        <v>3</v>
      </c>
      <c r="D235" s="9"/>
      <c r="E235" s="8"/>
      <c r="F235" s="7">
        <f>SUM(F8:F233)</f>
        <v>121800530.65000001</v>
      </c>
      <c r="G235" s="6"/>
      <c r="H235" s="6"/>
    </row>
    <row r="236" spans="2:8" ht="15.75" thickTop="1" x14ac:dyDescent="0.25">
      <c r="F236" s="5">
        <v>121800530.65000001</v>
      </c>
    </row>
    <row r="237" spans="2:8" x14ac:dyDescent="0.25">
      <c r="F237" s="5"/>
    </row>
    <row r="238" spans="2:8" x14ac:dyDescent="0.25">
      <c r="F238" s="5"/>
    </row>
    <row r="239" spans="2:8" x14ac:dyDescent="0.25">
      <c r="F239" s="4"/>
    </row>
    <row r="240" spans="2:8" x14ac:dyDescent="0.25">
      <c r="C240" s="1" t="s">
        <v>2</v>
      </c>
      <c r="F240" s="1"/>
    </row>
    <row r="241" spans="3:6" x14ac:dyDescent="0.25">
      <c r="C241" s="8" t="s">
        <v>585</v>
      </c>
      <c r="F241" s="1"/>
    </row>
    <row r="247" spans="3:6" x14ac:dyDescent="0.25">
      <c r="C247" s="1" t="s">
        <v>1</v>
      </c>
    </row>
    <row r="286" spans="3:3" x14ac:dyDescent="0.25">
      <c r="C286" s="1" t="s">
        <v>1</v>
      </c>
    </row>
    <row r="321" spans="3:3" x14ac:dyDescent="0.25">
      <c r="C321" s="3" t="s">
        <v>0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Augusto Perez Ubiera</dc:creator>
  <cp:lastModifiedBy>Nelson Augusto Perez Ubiera</cp:lastModifiedBy>
  <cp:lastPrinted>2025-10-17T13:29:12Z</cp:lastPrinted>
  <dcterms:created xsi:type="dcterms:W3CDTF">2025-10-17T13:21:15Z</dcterms:created>
  <dcterms:modified xsi:type="dcterms:W3CDTF">2025-10-17T13:29:49Z</dcterms:modified>
</cp:coreProperties>
</file>