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lson.ubiera\Desktop\CARPETA COMPARTIDA OAI\Portal de Transparencia\11. Presupuesto\Ejecucion de presupuesto\2025\Ingresos 2025\"/>
    </mc:Choice>
  </mc:AlternateContent>
  <xr:revisionPtr revIDLastSave="0" documentId="13_ncr:1_{EEA32312-AF4B-4E05-9626-FDEA0964E146}" xr6:coauthVersionLast="36" xr6:coauthVersionMax="36" xr10:uidLastSave="{00000000-0000-0000-0000-000000000000}"/>
  <bookViews>
    <workbookView xWindow="0" yWindow="0" windowWidth="2025" windowHeight="2115" xr2:uid="{00000000-000D-0000-FFFF-FFFF00000000}"/>
  </bookViews>
  <sheets>
    <sheet name="Ingresos" sheetId="2" r:id="rId1"/>
    <sheet name="Presentacion" sheetId="15" state="hidden" r:id="rId2"/>
    <sheet name="Hoja1" sheetId="23" state="hidden" r:id="rId3"/>
    <sheet name="PresupuestoTransparencia" sheetId="4" state="hidden" r:id="rId4"/>
  </sheets>
  <externalReferences>
    <externalReference r:id="rId5"/>
    <externalReference r:id="rId6"/>
  </externalReferences>
  <definedNames>
    <definedName name="_xlnm.Print_Area" localSheetId="0">Ingresos!$A$1:$AA$35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18" i="4" l="1"/>
  <c r="U317" i="4"/>
  <c r="U308" i="4"/>
  <c r="U307" i="4"/>
  <c r="D14" i="15"/>
  <c r="E14" i="15" s="1"/>
  <c r="C14" i="15"/>
  <c r="D12" i="15"/>
  <c r="E12" i="15"/>
  <c r="E9" i="15"/>
  <c r="D20" i="15" l="1"/>
  <c r="D22" i="15" l="1"/>
  <c r="C20" i="15" l="1"/>
  <c r="C22" i="15" l="1"/>
  <c r="E22" i="15" s="1"/>
  <c r="E20" i="15"/>
</calcChain>
</file>

<file path=xl/sharedStrings.xml><?xml version="1.0" encoding="utf-8"?>
<sst xmlns="http://schemas.openxmlformats.org/spreadsheetml/2006/main" count="173" uniqueCount="156">
  <si>
    <t>Tipo</t>
  </si>
  <si>
    <t>Auxiliar</t>
  </si>
  <si>
    <t>Fuente</t>
  </si>
  <si>
    <t>Fondo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</si>
  <si>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</si>
  <si>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</si>
  <si>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</si>
  <si>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</si>
  <si>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</si>
  <si>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</si>
  <si>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</si>
  <si>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</si>
  <si>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</si>
  <si>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</si>
  <si>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</si>
  <si>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</si>
  <si>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EJECUTADO</t>
  </si>
  <si>
    <t>GASTOS</t>
  </si>
  <si>
    <t>01</t>
  </si>
  <si>
    <t>0100</t>
  </si>
  <si>
    <t>100</t>
  </si>
  <si>
    <t>05</t>
  </si>
  <si>
    <t>99</t>
  </si>
  <si>
    <t>Enc. Sección Presupuesto</t>
  </si>
  <si>
    <t>INFORME MENSUAL DE INGRESOS</t>
  </si>
  <si>
    <t>Institucion:  Centro de Desarrollo y Competitividad Industrial</t>
  </si>
  <si>
    <t>Código:  5006</t>
  </si>
  <si>
    <t>Clasificación  del Ingreso</t>
  </si>
  <si>
    <t>Denominación de la Cuenta</t>
  </si>
  <si>
    <t>Organismo Financ.</t>
  </si>
  <si>
    <t>%  EJECUTADO</t>
  </si>
  <si>
    <t>POR    EJECUTAR</t>
  </si>
  <si>
    <t>Concepto</t>
  </si>
  <si>
    <t>Cuenta</t>
  </si>
  <si>
    <t>Sub 
Cuenta</t>
  </si>
  <si>
    <t>TRANSFERENCIAS</t>
  </si>
  <si>
    <t xml:space="preserve">Transferencias Corrientes </t>
  </si>
  <si>
    <t>Del Gobierno Central</t>
  </si>
  <si>
    <t>Transferencias de Capital</t>
  </si>
  <si>
    <t>OTROS INGRESOS</t>
  </si>
  <si>
    <t>Rentas de la Propiedad</t>
  </si>
  <si>
    <t>Intereses</t>
  </si>
  <si>
    <t>Arrendamientos de solares</t>
  </si>
  <si>
    <t>Ingresos Diversos</t>
  </si>
  <si>
    <t>Otros ingresos diversos</t>
  </si>
  <si>
    <t>Otras concepciones(Adm.parques)</t>
  </si>
  <si>
    <t>Ventas de activos no financieros</t>
  </si>
  <si>
    <t>Ventas de terrenos</t>
  </si>
  <si>
    <t>Ventas de terrenos rurales (naves).</t>
  </si>
  <si>
    <t>Remanentes de Años Anteriores</t>
  </si>
  <si>
    <t>Sub - Total de Ingresos</t>
  </si>
  <si>
    <t>{Ministerio al que está adscrito (si aplica)}</t>
  </si>
  <si>
    <t xml:space="preserve">Nombre de la institución </t>
  </si>
  <si>
    <t>Año {año}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</si>
  <si>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</si>
  <si>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</si>
  <si>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</si>
  <si>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</si>
  <si>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</si>
  <si>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</si>
  <si>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</si>
  <si>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</si>
  <si>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</si>
  <si>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</si>
  <si>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</si>
  <si>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</si>
  <si>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</si>
  <si>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</si>
  <si>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</si>
  <si>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</si>
  <si>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</si>
  <si>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</si>
  <si>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</si>
  <si>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</si>
  <si>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</si>
  <si>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</si>
  <si>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</si>
  <si>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</si>
  <si>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</si>
  <si>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</si>
  <si>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</si>
  <si>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</si>
  <si>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</si>
  <si>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</si>
  <si>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</si>
  <si>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</si>
  <si>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</si>
  <si>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</si>
  <si>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</si>
  <si>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</si>
  <si>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</si>
  <si>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</si>
  <si>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</si>
  <si>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</si>
  <si>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</si>
  <si>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</si>
  <si>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</si>
  <si>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</si>
  <si>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</si>
  <si>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</si>
  <si>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</si>
  <si>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</si>
  <si>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</si>
  <si>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</si>
  <si>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</si>
  <si>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</si>
  <si>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</si>
  <si>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</si>
  <si>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</si>
  <si>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</si>
  <si>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</si>
  <si>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</si>
  <si>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</si>
  <si>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</si>
  <si>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</si>
  <si>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</si>
  <si>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</si>
  <si>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</si>
  <si>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</si>
  <si>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</si>
  <si>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</si>
  <si>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</si>
  <si>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</si>
  <si>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</si>
  <si>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</si>
  <si>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</si>
  <si>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</si>
  <si>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</si>
  <si>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</si>
  <si>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</si>
  <si>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</si>
  <si>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</si>
  <si>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</si>
  <si>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Presupuesto de Gasto y Aplicaciones financieras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</si>
  <si>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</si>
  <si>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</si>
  <si>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</si>
  <si>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Año 2022</t>
  </si>
  <si>
    <t>%</t>
  </si>
  <si>
    <t>CENTRO DE DESARROLLO Y COMPETITIVIDAD INDUSTRIAL (PROINDUSTRIA)</t>
  </si>
  <si>
    <t>José Calazan González</t>
  </si>
  <si>
    <r>
      <rPr>
        <b/>
        <sz val="6"/>
        <color theme="1"/>
        <rFont val="Calibri"/>
        <family val="2"/>
        <scheme val="minor"/>
      </rPr>
      <t>Presupuesto aprobado:</t>
    </r>
    <r>
      <rPr>
        <sz val="6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</si>
  <si>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6"/>
        <color theme="1"/>
        <rFont val="Calibri"/>
        <family val="2"/>
        <scheme val="minor"/>
      </rPr>
      <t xml:space="preserve">Se refiere al presupuesto aprobado en caso de que el Consejo de Proindustria apruebe un presupuesto complementario. </t>
    </r>
  </si>
  <si>
    <r>
      <rPr>
        <b/>
        <sz val="6"/>
        <color theme="1"/>
        <rFont val="Calibri"/>
        <family val="2"/>
        <scheme val="minor"/>
      </rPr>
      <t>Total devengado:</t>
    </r>
    <r>
      <rPr>
        <sz val="6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</si>
  <si>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PRESUPUESTO MODIFICADO</t>
  </si>
  <si>
    <t>INGRESOS</t>
  </si>
  <si>
    <t>PROPIOS</t>
  </si>
  <si>
    <t>PRESUPUESTADOS</t>
  </si>
  <si>
    <t>EJECUTADOS</t>
  </si>
  <si>
    <t>GOBIERNOS CENTRAL</t>
  </si>
  <si>
    <t xml:space="preserve">EJECUCION DE INGRESOS Y GASTOS </t>
  </si>
  <si>
    <t>TOTALES</t>
  </si>
  <si>
    <t>CORRIENTES Y DE CAPITAL</t>
  </si>
  <si>
    <t>Lic. José Calazan Gonzalez C.</t>
  </si>
  <si>
    <t>PRESUPUESTO APROBADO 2025</t>
  </si>
  <si>
    <t>Año: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</si>
</sst>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_);_(&quot;RD$&quot;* \(#,##0\);_(&quot;RD$&quot;* &quot;-&quot;??_);_(@_)"/>
    <numFmt numFmtId="165" formatCode="_(* #,##0_);_(* \(#,##0\);_(* &quot;-&quot;??_);_(@_)"/>
    <numFmt numFmtId="166" formatCode="_(* #,##0.0_);_(* \(#,##0.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sz val="8"/>
      <name val="Arial"/>
      <family val="2"/>
    </font>
    <font>
      <sz val="11"/>
      <name val="Arial"/>
      <family val="2"/>
    </font>
    <font>
      <sz val="6"/>
      <name val="Arial"/>
      <family val="2"/>
    </font>
    <font>
      <sz val="7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8.5"/>
      <name val="Arial"/>
      <family val="2"/>
    </font>
    <font>
      <b/>
      <sz val="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5">
    <xf numFmtId="0" fontId="0" fillId="0" borderId="0" xfId="0"/>
    <xf numFmtId="0" fontId="2" fillId="0" borderId="0" xfId="0" applyFont="1"/>
    <xf numFmtId="0" fontId="11" fillId="0" borderId="0" xfId="0" applyFont="1"/>
    <xf numFmtId="0" fontId="7" fillId="0" borderId="0" xfId="0" applyFont="1"/>
    <xf numFmtId="4" fontId="13" fillId="2" borderId="0" xfId="1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 textRotation="90"/>
    </xf>
    <xf numFmtId="0" fontId="6" fillId="0" borderId="15" xfId="0" applyFont="1" applyBorder="1" applyAlignment="1">
      <alignment horizontal="center" vertical="center" textRotation="90"/>
    </xf>
    <xf numFmtId="0" fontId="6" fillId="0" borderId="16" xfId="0" applyFont="1" applyBorder="1" applyAlignment="1">
      <alignment horizontal="center" vertical="center" textRotation="90"/>
    </xf>
    <xf numFmtId="0" fontId="6" fillId="0" borderId="16" xfId="0" applyFont="1" applyBorder="1" applyAlignment="1">
      <alignment horizontal="center" vertical="center" textRotation="90" wrapText="1"/>
    </xf>
    <xf numFmtId="49" fontId="6" fillId="0" borderId="16" xfId="0" applyNumberFormat="1" applyFont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horizontal="center"/>
    </xf>
    <xf numFmtId="0" fontId="21" fillId="0" borderId="22" xfId="0" applyFont="1" applyBorder="1" applyAlignment="1">
      <alignment horizontal="left"/>
    </xf>
    <xf numFmtId="166" fontId="21" fillId="0" borderId="22" xfId="0" applyNumberFormat="1" applyFont="1" applyBorder="1"/>
    <xf numFmtId="0" fontId="21" fillId="0" borderId="0" xfId="0" applyFont="1" applyAlignment="1">
      <alignment horizontal="left" indent="1"/>
    </xf>
    <xf numFmtId="166" fontId="21" fillId="0" borderId="0" xfId="0" applyNumberFormat="1" applyFont="1"/>
    <xf numFmtId="0" fontId="0" fillId="0" borderId="0" xfId="0" applyAlignment="1">
      <alignment horizontal="left" indent="2"/>
    </xf>
    <xf numFmtId="166" fontId="0" fillId="0" borderId="0" xfId="0" applyNumberFormat="1"/>
    <xf numFmtId="0" fontId="0" fillId="0" borderId="0" xfId="0" applyAlignment="1">
      <alignment horizontal="left" wrapText="1" indent="2"/>
    </xf>
    <xf numFmtId="0" fontId="20" fillId="5" borderId="23" xfId="0" applyFont="1" applyFill="1" applyBorder="1" applyAlignment="1">
      <alignment vertical="center"/>
    </xf>
    <xf numFmtId="166" fontId="21" fillId="5" borderId="23" xfId="0" applyNumberFormat="1" applyFont="1" applyFill="1" applyBorder="1"/>
    <xf numFmtId="0" fontId="22" fillId="0" borderId="0" xfId="0" applyFont="1" applyBorder="1" applyAlignment="1">
      <alignment vertical="center" wrapText="1" readingOrder="1"/>
    </xf>
    <xf numFmtId="0" fontId="22" fillId="0" borderId="0" xfId="0" applyFont="1" applyAlignment="1">
      <alignment vertical="center" wrapText="1" readingOrder="1"/>
    </xf>
    <xf numFmtId="0" fontId="23" fillId="0" borderId="0" xfId="0" applyFont="1" applyBorder="1" applyAlignment="1">
      <alignment vertical="top" wrapText="1" readingOrder="1"/>
    </xf>
    <xf numFmtId="0" fontId="23" fillId="0" borderId="0" xfId="0" applyFont="1" applyAlignment="1">
      <alignment vertical="top" wrapText="1" readingOrder="1"/>
    </xf>
    <xf numFmtId="0" fontId="24" fillId="0" borderId="0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Border="1" applyAlignment="1">
      <alignment vertical="top" wrapText="1" readingOrder="1"/>
    </xf>
    <xf numFmtId="0" fontId="25" fillId="0" borderId="0" xfId="0" applyFont="1" applyAlignment="1">
      <alignment vertical="top" wrapText="1" readingOrder="1"/>
    </xf>
    <xf numFmtId="0" fontId="25" fillId="0" borderId="0" xfId="0" applyFont="1" applyBorder="1" applyAlignment="1">
      <alignment horizontal="center" vertical="top" wrapText="1" readingOrder="1"/>
    </xf>
    <xf numFmtId="0" fontId="0" fillId="2" borderId="0" xfId="0" applyFill="1"/>
    <xf numFmtId="0" fontId="0" fillId="0" borderId="24" xfId="0" applyBorder="1" applyAlignment="1">
      <alignment vertical="center"/>
    </xf>
    <xf numFmtId="0" fontId="21" fillId="0" borderId="24" xfId="0" applyFont="1" applyBorder="1" applyAlignment="1">
      <alignment wrapText="1"/>
    </xf>
    <xf numFmtId="0" fontId="0" fillId="0" borderId="24" xfId="0" applyBorder="1" applyAlignment="1">
      <alignment wrapText="1"/>
    </xf>
    <xf numFmtId="4" fontId="13" fillId="2" borderId="4" xfId="1" applyNumberFormat="1" applyFont="1" applyFill="1" applyBorder="1" applyAlignment="1">
      <alignment horizontal="right"/>
    </xf>
    <xf numFmtId="0" fontId="0" fillId="0" borderId="8" xfId="0" applyBorder="1"/>
    <xf numFmtId="0" fontId="7" fillId="3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4" fontId="8" fillId="0" borderId="2" xfId="2" applyNumberFormat="1" applyFont="1" applyBorder="1" applyAlignment="1">
      <alignment horizontal="right" vertical="center"/>
    </xf>
    <xf numFmtId="4" fontId="8" fillId="0" borderId="3" xfId="2" applyNumberFormat="1" applyFont="1" applyBorder="1" applyAlignment="1">
      <alignment horizontal="right" vertical="center"/>
    </xf>
    <xf numFmtId="3" fontId="8" fillId="0" borderId="3" xfId="2" applyNumberFormat="1" applyFont="1" applyBorder="1" applyAlignment="1">
      <alignment horizontal="right" vertical="center"/>
    </xf>
    <xf numFmtId="3" fontId="8" fillId="0" borderId="2" xfId="2" applyNumberFormat="1" applyFont="1" applyBorder="1" applyAlignment="1">
      <alignment horizontal="right" vertical="center"/>
    </xf>
    <xf numFmtId="3" fontId="8" fillId="0" borderId="5" xfId="2" applyNumberFormat="1" applyFont="1" applyBorder="1" applyAlignment="1">
      <alignment horizontal="right" vertical="center"/>
    </xf>
    <xf numFmtId="3" fontId="11" fillId="4" borderId="2" xfId="1" applyNumberFormat="1" applyFont="1" applyFill="1" applyBorder="1" applyAlignment="1">
      <alignment horizontal="right" vertical="center"/>
    </xf>
    <xf numFmtId="3" fontId="11" fillId="4" borderId="5" xfId="1" applyNumberFormat="1" applyFont="1" applyFill="1" applyBorder="1" applyAlignment="1">
      <alignment horizontal="right" vertical="center"/>
    </xf>
    <xf numFmtId="3" fontId="11" fillId="0" borderId="2" xfId="1" applyNumberFormat="1" applyFont="1" applyBorder="1" applyAlignment="1">
      <alignment horizontal="right" vertical="center"/>
    </xf>
    <xf numFmtId="3" fontId="11" fillId="0" borderId="5" xfId="1" applyNumberFormat="1" applyFont="1" applyBorder="1" applyAlignment="1">
      <alignment horizontal="right" vertical="center"/>
    </xf>
    <xf numFmtId="3" fontId="9" fillId="0" borderId="2" xfId="2" applyNumberFormat="1" applyFont="1" applyBorder="1" applyAlignment="1">
      <alignment horizontal="right" vertical="center"/>
    </xf>
    <xf numFmtId="3" fontId="9" fillId="0" borderId="5" xfId="2" applyNumberFormat="1" applyFont="1" applyBorder="1" applyAlignment="1">
      <alignment horizontal="right" vertical="center"/>
    </xf>
    <xf numFmtId="3" fontId="11" fillId="0" borderId="0" xfId="0" applyNumberFormat="1" applyFont="1" applyAlignment="1">
      <alignment vertical="center"/>
    </xf>
    <xf numFmtId="3" fontId="11" fillId="0" borderId="2" xfId="0" applyNumberFormat="1" applyFont="1" applyBorder="1" applyAlignment="1">
      <alignment horizontal="right" vertical="center"/>
    </xf>
    <xf numFmtId="3" fontId="11" fillId="0" borderId="5" xfId="0" applyNumberFormat="1" applyFont="1" applyBorder="1" applyAlignment="1">
      <alignment horizontal="right" vertical="center"/>
    </xf>
    <xf numFmtId="3" fontId="9" fillId="0" borderId="2" xfId="1" applyNumberFormat="1" applyFont="1" applyBorder="1" applyAlignment="1">
      <alignment horizontal="right" vertical="center"/>
    </xf>
    <xf numFmtId="3" fontId="9" fillId="3" borderId="7" xfId="1" applyNumberFormat="1" applyFont="1" applyFill="1" applyBorder="1" applyAlignment="1">
      <alignment horizontal="right" vertical="center"/>
    </xf>
    <xf numFmtId="3" fontId="8" fillId="0" borderId="6" xfId="2" applyNumberFormat="1" applyFont="1" applyBorder="1" applyAlignment="1">
      <alignment horizontal="right" vertical="center"/>
    </xf>
    <xf numFmtId="3" fontId="11" fillId="4" borderId="6" xfId="1" applyNumberFormat="1" applyFont="1" applyFill="1" applyBorder="1" applyAlignment="1">
      <alignment horizontal="right" vertical="center"/>
    </xf>
    <xf numFmtId="3" fontId="11" fillId="0" borderId="6" xfId="1" applyNumberFormat="1" applyFont="1" applyBorder="1" applyAlignment="1">
      <alignment horizontal="right" vertical="center"/>
    </xf>
    <xf numFmtId="3" fontId="9" fillId="0" borderId="6" xfId="2" applyNumberFormat="1" applyFont="1" applyBorder="1" applyAlignment="1">
      <alignment horizontal="right" vertical="center"/>
    </xf>
    <xf numFmtId="3" fontId="11" fillId="0" borderId="6" xfId="0" applyNumberFormat="1" applyFont="1" applyBorder="1" applyAlignment="1">
      <alignment horizontal="right" vertical="center"/>
    </xf>
    <xf numFmtId="3" fontId="9" fillId="0" borderId="6" xfId="1" applyNumberFormat="1" applyFont="1" applyBorder="1" applyAlignment="1">
      <alignment horizontal="right" vertical="center"/>
    </xf>
    <xf numFmtId="4" fontId="13" fillId="4" borderId="2" xfId="1" applyNumberFormat="1" applyFont="1" applyFill="1" applyBorder="1" applyAlignment="1">
      <alignment horizontal="right" vertical="center"/>
    </xf>
    <xf numFmtId="4" fontId="13" fillId="0" borderId="2" xfId="1" applyNumberFormat="1" applyFont="1" applyBorder="1" applyAlignment="1">
      <alignment horizontal="right" vertical="center"/>
    </xf>
    <xf numFmtId="4" fontId="13" fillId="0" borderId="2" xfId="0" applyNumberFormat="1" applyFont="1" applyBorder="1" applyAlignment="1">
      <alignment horizontal="right" vertical="center"/>
    </xf>
    <xf numFmtId="4" fontId="8" fillId="3" borderId="7" xfId="1" applyNumberFormat="1" applyFont="1" applyFill="1" applyBorder="1" applyAlignment="1">
      <alignment horizontal="right" vertical="center"/>
    </xf>
    <xf numFmtId="4" fontId="9" fillId="3" borderId="7" xfId="1" applyNumberFormat="1" applyFont="1" applyFill="1" applyBorder="1" applyAlignment="1">
      <alignment horizontal="right" vertical="center"/>
    </xf>
    <xf numFmtId="3" fontId="11" fillId="2" borderId="5" xfId="1" applyNumberFormat="1" applyFont="1" applyFill="1" applyBorder="1" applyAlignment="1">
      <alignment horizontal="right" vertical="center"/>
    </xf>
    <xf numFmtId="4" fontId="13" fillId="2" borderId="2" xfId="1" applyNumberFormat="1" applyFont="1" applyFill="1" applyBorder="1" applyAlignment="1">
      <alignment horizontal="right" vertical="center"/>
    </xf>
    <xf numFmtId="3" fontId="11" fillId="2" borderId="6" xfId="1" applyNumberFormat="1" applyFont="1" applyFill="1" applyBorder="1" applyAlignment="1">
      <alignment horizontal="right" vertical="center"/>
    </xf>
    <xf numFmtId="0" fontId="11" fillId="0" borderId="0" xfId="0" applyFont="1" applyAlignment="1">
      <alignment wrapText="1"/>
    </xf>
    <xf numFmtId="43" fontId="2" fillId="0" borderId="0" xfId="1" applyFont="1"/>
    <xf numFmtId="43" fontId="11" fillId="0" borderId="0" xfId="1" applyFont="1"/>
    <xf numFmtId="43" fontId="7" fillId="0" borderId="28" xfId="1" applyFont="1" applyBorder="1"/>
    <xf numFmtId="165" fontId="7" fillId="0" borderId="28" xfId="1" applyNumberFormat="1" applyFont="1" applyBorder="1"/>
    <xf numFmtId="0" fontId="26" fillId="0" borderId="0" xfId="0" applyFont="1" applyBorder="1" applyAlignment="1">
      <alignment vertical="top" wrapText="1" readingOrder="1"/>
    </xf>
    <xf numFmtId="0" fontId="5" fillId="0" borderId="0" xfId="0" applyFont="1" applyBorder="1" applyAlignment="1">
      <alignment vertical="center"/>
    </xf>
    <xf numFmtId="0" fontId="2" fillId="0" borderId="1" xfId="0" applyFont="1" applyBorder="1"/>
    <xf numFmtId="0" fontId="7" fillId="6" borderId="1" xfId="0" applyFont="1" applyFill="1" applyBorder="1" applyAlignment="1">
      <alignment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center"/>
    </xf>
    <xf numFmtId="4" fontId="8" fillId="0" borderId="2" xfId="1" applyNumberFormat="1" applyFont="1" applyBorder="1" applyAlignment="1">
      <alignment horizontal="right" vertical="center"/>
    </xf>
    <xf numFmtId="4" fontId="0" fillId="0" borderId="0" xfId="0" applyNumberFormat="1"/>
    <xf numFmtId="4" fontId="13" fillId="0" borderId="0" xfId="0" applyNumberFormat="1" applyFont="1"/>
    <xf numFmtId="4" fontId="28" fillId="0" borderId="0" xfId="0" applyNumberFormat="1" applyFont="1"/>
    <xf numFmtId="49" fontId="11" fillId="0" borderId="29" xfId="0" applyNumberFormat="1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3" fontId="8" fillId="0" borderId="30" xfId="2" applyNumberFormat="1" applyFont="1" applyBorder="1" applyAlignment="1">
      <alignment horizontal="right" vertical="center"/>
    </xf>
    <xf numFmtId="3" fontId="8" fillId="0" borderId="0" xfId="2" applyNumberFormat="1" applyFont="1" applyBorder="1" applyAlignment="1">
      <alignment horizontal="right" vertical="center"/>
    </xf>
    <xf numFmtId="3" fontId="13" fillId="4" borderId="0" xfId="2" applyNumberFormat="1" applyFont="1" applyFill="1" applyBorder="1" applyAlignment="1">
      <alignment horizontal="right" vertical="center"/>
    </xf>
    <xf numFmtId="3" fontId="13" fillId="4" borderId="6" xfId="1" applyNumberFormat="1" applyFont="1" applyFill="1" applyBorder="1" applyAlignment="1">
      <alignment horizontal="right" vertical="center"/>
    </xf>
    <xf numFmtId="3" fontId="9" fillId="3" borderId="31" xfId="1" applyNumberFormat="1" applyFont="1" applyFill="1" applyBorder="1" applyAlignment="1">
      <alignment horizontal="right" vertical="center"/>
    </xf>
    <xf numFmtId="4" fontId="8" fillId="0" borderId="29" xfId="2" applyNumberFormat="1" applyFont="1" applyBorder="1" applyAlignment="1">
      <alignment horizontal="right" vertical="center"/>
    </xf>
    <xf numFmtId="4" fontId="8" fillId="0" borderId="5" xfId="2" applyNumberFormat="1" applyFont="1" applyBorder="1" applyAlignment="1">
      <alignment horizontal="right" vertical="center"/>
    </xf>
    <xf numFmtId="4" fontId="13" fillId="4" borderId="5" xfId="1" applyNumberFormat="1" applyFont="1" applyFill="1" applyBorder="1" applyAlignment="1">
      <alignment horizontal="right" vertical="center"/>
    </xf>
    <xf numFmtId="43" fontId="13" fillId="0" borderId="0" xfId="1" applyFont="1" applyAlignment="1">
      <alignment vertical="center"/>
    </xf>
    <xf numFmtId="43" fontId="13" fillId="0" borderId="5" xfId="1" applyFont="1" applyBorder="1" applyAlignment="1">
      <alignment vertical="center"/>
    </xf>
    <xf numFmtId="4" fontId="8" fillId="0" borderId="5" xfId="1" applyNumberFormat="1" applyFont="1" applyBorder="1" applyAlignment="1">
      <alignment horizontal="right" vertical="center"/>
    </xf>
    <xf numFmtId="4" fontId="8" fillId="4" borderId="5" xfId="1" applyNumberFormat="1" applyFont="1" applyFill="1" applyBorder="1" applyAlignment="1">
      <alignment horizontal="right" vertical="center"/>
    </xf>
    <xf numFmtId="0" fontId="6" fillId="0" borderId="33" xfId="0" applyFont="1" applyBorder="1" applyAlignment="1">
      <alignment horizontal="center" vertical="center" textRotation="90" wrapText="1"/>
    </xf>
    <xf numFmtId="0" fontId="18" fillId="0" borderId="1" xfId="0" applyFont="1" applyBorder="1" applyAlignment="1">
      <alignment horizontal="center" vertical="center" wrapText="1"/>
    </xf>
    <xf numFmtId="3" fontId="9" fillId="3" borderId="0" xfId="1" applyNumberFormat="1" applyFont="1" applyFill="1" applyBorder="1" applyAlignment="1">
      <alignment horizontal="right" vertical="center"/>
    </xf>
    <xf numFmtId="4" fontId="8" fillId="3" borderId="0" xfId="1" applyNumberFormat="1" applyFont="1" applyFill="1" applyBorder="1" applyAlignment="1">
      <alignment horizontal="right" vertical="center"/>
    </xf>
    <xf numFmtId="0" fontId="27" fillId="2" borderId="0" xfId="0" applyFont="1" applyFill="1" applyAlignment="1"/>
    <xf numFmtId="0" fontId="2" fillId="2" borderId="0" xfId="0" applyFont="1" applyFill="1"/>
    <xf numFmtId="49" fontId="2" fillId="2" borderId="0" xfId="0" applyNumberFormat="1" applyFont="1" applyFill="1"/>
    <xf numFmtId="0" fontId="15" fillId="2" borderId="0" xfId="0" applyFont="1" applyFill="1" applyAlignment="1">
      <alignment vertical="center"/>
    </xf>
    <xf numFmtId="0" fontId="1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2" fillId="2" borderId="0" xfId="0" applyFont="1" applyFill="1" applyBorder="1" applyAlignment="1">
      <alignment horizontal="center"/>
    </xf>
    <xf numFmtId="49" fontId="2" fillId="2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3" fontId="2" fillId="2" borderId="0" xfId="0" applyNumberFormat="1" applyFont="1" applyFill="1"/>
    <xf numFmtId="3" fontId="13" fillId="2" borderId="0" xfId="0" applyNumberFormat="1" applyFont="1" applyFill="1" applyBorder="1" applyAlignment="1">
      <alignment horizontal="center"/>
    </xf>
    <xf numFmtId="3" fontId="2" fillId="2" borderId="0" xfId="0" applyNumberFormat="1" applyFont="1" applyFill="1" applyBorder="1" applyAlignment="1">
      <alignment horizontal="center"/>
    </xf>
    <xf numFmtId="0" fontId="13" fillId="2" borderId="0" xfId="0" applyFont="1" applyFill="1"/>
    <xf numFmtId="3" fontId="11" fillId="2" borderId="0" xfId="0" applyNumberFormat="1" applyFont="1" applyFill="1"/>
    <xf numFmtId="3" fontId="11" fillId="2" borderId="0" xfId="0" applyNumberFormat="1" applyFont="1" applyFill="1" applyBorder="1" applyAlignment="1">
      <alignment horizontal="center"/>
    </xf>
    <xf numFmtId="3" fontId="7" fillId="2" borderId="0" xfId="0" applyNumberFormat="1" applyFont="1" applyFill="1" applyBorder="1" applyAlignment="1">
      <alignment horizontal="center"/>
    </xf>
    <xf numFmtId="164" fontId="8" fillId="2" borderId="0" xfId="0" applyNumberFormat="1" applyFont="1" applyFill="1" applyBorder="1" applyAlignment="1">
      <alignment horizontal="center"/>
    </xf>
    <xf numFmtId="0" fontId="28" fillId="2" borderId="0" xfId="0" applyFont="1" applyFill="1" applyBorder="1" applyAlignment="1">
      <alignment vertical="center"/>
    </xf>
    <xf numFmtId="0" fontId="2" fillId="2" borderId="0" xfId="0" applyFont="1" applyFill="1" applyAlignment="1"/>
    <xf numFmtId="0" fontId="2" fillId="2" borderId="0" xfId="0" applyFont="1" applyFill="1" applyBorder="1"/>
    <xf numFmtId="0" fontId="11" fillId="2" borderId="0" xfId="0" applyFont="1" applyFill="1"/>
    <xf numFmtId="0" fontId="11" fillId="2" borderId="0" xfId="0" applyFont="1" applyFill="1" applyBorder="1" applyAlignment="1">
      <alignment horizontal="center"/>
    </xf>
    <xf numFmtId="0" fontId="19" fillId="2" borderId="0" xfId="0" applyFont="1" applyFill="1" applyBorder="1" applyAlignment="1"/>
    <xf numFmtId="0" fontId="28" fillId="2" borderId="0" xfId="0" applyFont="1" applyFill="1" applyBorder="1" applyAlignment="1"/>
    <xf numFmtId="0" fontId="21" fillId="2" borderId="8" xfId="0" applyFont="1" applyFill="1" applyBorder="1" applyAlignment="1"/>
    <xf numFmtId="0" fontId="13" fillId="2" borderId="0" xfId="0" applyFont="1" applyFill="1" applyBorder="1" applyAlignment="1">
      <alignment horizontal="center"/>
    </xf>
    <xf numFmtId="0" fontId="2" fillId="2" borderId="0" xfId="0" applyFont="1" applyFill="1" applyBorder="1" applyAlignment="1"/>
    <xf numFmtId="0" fontId="10" fillId="2" borderId="0" xfId="0" applyFont="1" applyFill="1" applyBorder="1"/>
    <xf numFmtId="0" fontId="10" fillId="2" borderId="0" xfId="0" applyFont="1" applyFill="1" applyBorder="1" applyAlignment="1"/>
    <xf numFmtId="49" fontId="10" fillId="2" borderId="0" xfId="0" applyNumberFormat="1" applyFont="1" applyFill="1" applyBorder="1" applyAlignment="1"/>
    <xf numFmtId="0" fontId="16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17" fontId="3" fillId="2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wrapText="1"/>
    </xf>
    <xf numFmtId="164" fontId="17" fillId="0" borderId="13" xfId="0" applyNumberFormat="1" applyFont="1" applyBorder="1" applyAlignment="1">
      <alignment horizontal="center" vertical="center"/>
    </xf>
    <xf numFmtId="164" fontId="17" fillId="0" borderId="18" xfId="0" applyNumberFormat="1" applyFont="1" applyBorder="1" applyAlignment="1">
      <alignment horizontal="center" vertical="center"/>
    </xf>
    <xf numFmtId="0" fontId="28" fillId="2" borderId="25" xfId="0" applyFont="1" applyFill="1" applyBorder="1" applyAlignment="1">
      <alignment horizontal="left" vertical="center" wrapText="1"/>
    </xf>
    <xf numFmtId="0" fontId="28" fillId="2" borderId="26" xfId="0" applyFont="1" applyFill="1" applyBorder="1" applyAlignment="1">
      <alignment horizontal="left" vertical="center" wrapText="1"/>
    </xf>
    <xf numFmtId="0" fontId="28" fillId="2" borderId="27" xfId="0" applyFont="1" applyFill="1" applyBorder="1" applyAlignment="1">
      <alignment horizontal="left" vertical="center" wrapText="1"/>
    </xf>
    <xf numFmtId="0" fontId="19" fillId="2" borderId="25" xfId="0" applyFont="1" applyFill="1" applyBorder="1" applyAlignment="1">
      <alignment horizontal="left" wrapText="1"/>
    </xf>
    <xf numFmtId="0" fontId="19" fillId="2" borderId="26" xfId="0" applyFont="1" applyFill="1" applyBorder="1" applyAlignment="1">
      <alignment horizontal="left" wrapText="1"/>
    </xf>
    <xf numFmtId="0" fontId="19" fillId="2" borderId="27" xfId="0" applyFont="1" applyFill="1" applyBorder="1" applyAlignment="1">
      <alignment horizontal="left" wrapText="1"/>
    </xf>
    <xf numFmtId="0" fontId="28" fillId="2" borderId="25" xfId="0" applyFont="1" applyFill="1" applyBorder="1" applyAlignment="1">
      <alignment horizontal="left" wrapText="1"/>
    </xf>
    <xf numFmtId="0" fontId="28" fillId="2" borderId="26" xfId="0" applyFont="1" applyFill="1" applyBorder="1" applyAlignment="1">
      <alignment horizontal="left" wrapText="1"/>
    </xf>
    <xf numFmtId="0" fontId="28" fillId="2" borderId="27" xfId="0" applyFont="1" applyFill="1" applyBorder="1" applyAlignment="1">
      <alignment horizontal="left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textRotation="90"/>
    </xf>
    <xf numFmtId="0" fontId="6" fillId="0" borderId="16" xfId="0" applyFont="1" applyBorder="1" applyAlignment="1">
      <alignment horizontal="center" vertical="center" textRotation="90"/>
    </xf>
    <xf numFmtId="0" fontId="6" fillId="0" borderId="12" xfId="0" applyFont="1" applyBorder="1" applyAlignment="1">
      <alignment horizontal="center" vertical="center" textRotation="90" wrapText="1"/>
    </xf>
    <xf numFmtId="0" fontId="6" fillId="0" borderId="17" xfId="0" applyFont="1" applyBorder="1" applyAlignment="1">
      <alignment horizontal="center" vertical="center" textRotation="90" wrapText="1"/>
    </xf>
    <xf numFmtId="164" fontId="17" fillId="0" borderId="32" xfId="0" applyNumberFormat="1" applyFont="1" applyBorder="1" applyAlignment="1">
      <alignment horizontal="center" vertical="center"/>
    </xf>
    <xf numFmtId="164" fontId="6" fillId="0" borderId="13" xfId="0" applyNumberFormat="1" applyFont="1" applyBorder="1" applyAlignment="1">
      <alignment horizontal="center" vertical="center"/>
    </xf>
    <xf numFmtId="164" fontId="6" fillId="0" borderId="18" xfId="0" applyNumberFormat="1" applyFont="1" applyBorder="1" applyAlignment="1">
      <alignment horizontal="center" vertical="center"/>
    </xf>
    <xf numFmtId="164" fontId="8" fillId="0" borderId="13" xfId="0" applyNumberFormat="1" applyFont="1" applyBorder="1" applyAlignment="1">
      <alignment horizontal="center" vertical="center" wrapText="1"/>
    </xf>
    <xf numFmtId="164" fontId="8" fillId="0" borderId="18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5" fillId="0" borderId="8" xfId="0" applyFont="1" applyBorder="1" applyAlignment="1">
      <alignment horizontal="center" wrapText="1"/>
    </xf>
    <xf numFmtId="0" fontId="26" fillId="0" borderId="19" xfId="0" applyFont="1" applyBorder="1" applyAlignment="1">
      <alignment horizontal="center" vertical="top" wrapText="1" readingOrder="1"/>
    </xf>
    <xf numFmtId="0" fontId="26" fillId="0" borderId="0" xfId="0" applyFont="1" applyBorder="1" applyAlignment="1">
      <alignment horizontal="center" vertical="top" wrapText="1" readingOrder="1"/>
    </xf>
    <xf numFmtId="0" fontId="5" fillId="0" borderId="1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0" fillId="5" borderId="20" xfId="0" applyFont="1" applyFill="1" applyBorder="1" applyAlignment="1">
      <alignment horizontal="left" vertical="center"/>
    </xf>
    <xf numFmtId="43" fontId="20" fillId="5" borderId="20" xfId="1" applyFont="1" applyFill="1" applyBorder="1" applyAlignment="1">
      <alignment horizontal="center" vertical="center" wrapText="1"/>
    </xf>
    <xf numFmtId="43" fontId="20" fillId="5" borderId="21" xfId="1" applyFont="1" applyFill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 readingOrder="1"/>
    </xf>
    <xf numFmtId="0" fontId="22" fillId="0" borderId="0" xfId="0" applyFont="1" applyBorder="1" applyAlignment="1">
      <alignment horizontal="center" vertical="center" wrapText="1" readingOrder="1"/>
    </xf>
    <xf numFmtId="0" fontId="23" fillId="0" borderId="19" xfId="0" applyFont="1" applyBorder="1" applyAlignment="1">
      <alignment horizontal="center" vertical="top" wrapText="1" readingOrder="1"/>
    </xf>
    <xf numFmtId="0" fontId="23" fillId="0" borderId="0" xfId="0" applyFont="1" applyBorder="1" applyAlignment="1">
      <alignment horizontal="center" vertical="top" wrapText="1" readingOrder="1"/>
    </xf>
    <xf numFmtId="0" fontId="24" fillId="0" borderId="19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top" wrapText="1" readingOrder="1"/>
    </xf>
    <xf numFmtId="0" fontId="25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22225</xdr:colOff>
      <xdr:row>0</xdr:row>
      <xdr:rowOff>0</xdr:rowOff>
    </xdr:from>
    <xdr:to>
      <xdr:col>16</xdr:col>
      <xdr:colOff>625475</xdr:colOff>
      <xdr:row>2</xdr:row>
      <xdr:rowOff>162445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424AEC0-DB61-4FE6-BB17-3AFE9D686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1850" y="0"/>
          <a:ext cx="4492625" cy="15594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</xdr:row>
      <xdr:rowOff>0</xdr:rowOff>
    </xdr:from>
    <xdr:to>
      <xdr:col>0</xdr:col>
      <xdr:colOff>752475</xdr:colOff>
      <xdr:row>6</xdr:row>
      <xdr:rowOff>45292</xdr:rowOff>
    </xdr:to>
    <xdr:pic>
      <xdr:nvPicPr>
        <xdr:cNvPr id="2" name="Imagen 1" descr="unnamed">
          <a:extLst>
            <a:ext uri="{FF2B5EF4-FFF2-40B4-BE49-F238E27FC236}">
              <a16:creationId xmlns:a16="http://schemas.microsoft.com/office/drawing/2014/main" id="{1354600C-E2C8-4AA7-A9AC-1E16AADEF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" y="190500"/>
          <a:ext cx="742951" cy="8358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9525</xdr:colOff>
      <xdr:row>2</xdr:row>
      <xdr:rowOff>57150</xdr:rowOff>
    </xdr:from>
    <xdr:to>
      <xdr:col>10</xdr:col>
      <xdr:colOff>55244</xdr:colOff>
      <xdr:row>3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4495031-5439-4B73-B934-77B9B037D54E}"/>
            </a:ext>
          </a:extLst>
        </xdr:cNvPr>
        <xdr:cNvSpPr txBox="1"/>
      </xdr:nvSpPr>
      <xdr:spPr>
        <a:xfrm>
          <a:off x="5124450" y="771525"/>
          <a:ext cx="0" cy="161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OGO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923925</xdr:colOff>
      <xdr:row>2</xdr:row>
      <xdr:rowOff>352424</xdr:rowOff>
    </xdr:from>
    <xdr:to>
      <xdr:col>2</xdr:col>
      <xdr:colOff>1000125</xdr:colOff>
      <xdr:row>3</xdr:row>
      <xdr:rowOff>57148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E8727BE-7EBC-4705-8E68-C2EDDFC856CB}"/>
            </a:ext>
          </a:extLst>
        </xdr:cNvPr>
        <xdr:cNvSpPr txBox="1"/>
      </xdr:nvSpPr>
      <xdr:spPr>
        <a:xfrm flipV="1">
          <a:off x="6962775" y="733424"/>
          <a:ext cx="76200" cy="666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LOO</a:t>
          </a:r>
        </a:p>
      </xdr:txBody>
    </xdr:sp>
    <xdr:clientData/>
  </xdr:twoCellAnchor>
  <xdr:twoCellAnchor>
    <xdr:from>
      <xdr:col>0</xdr:col>
      <xdr:colOff>0</xdr:colOff>
      <xdr:row>2</xdr:row>
      <xdr:rowOff>161925</xdr:rowOff>
    </xdr:from>
    <xdr:to>
      <xdr:col>0</xdr:col>
      <xdr:colOff>1504949</xdr:colOff>
      <xdr:row>5</xdr:row>
      <xdr:rowOff>28575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BC1FFF0D-8D0C-4348-AD23-A98C606A0CE7}"/>
            </a:ext>
          </a:extLst>
        </xdr:cNvPr>
        <xdr:cNvSpPr txBox="1"/>
      </xdr:nvSpPr>
      <xdr:spPr>
        <a:xfrm>
          <a:off x="0" y="542925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lson.ubiera/Desktop/CARPETA%20COMPARTIDA%20OAI/Portal%20de%20Transparencia/11.%20Presupuesto/Ejecucion%20de%20presupuesto/2025/Ejecuci&#243;n%20presupuestaria%20a%20septiembre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gonzalez/Desktop/EscritorioJCG/2023/Ejecuciones/EJECUCION%20PRESUPUESTARIA%20%20JULIO%20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cTransp"/>
    </sheetNames>
    <sheetDataSet>
      <sheetData sheetId="0">
        <row r="83">
          <cell r="D83">
            <v>1277901551.76</v>
          </cell>
          <cell r="Q83">
            <v>658661194.49423075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. VARIAC."/>
      <sheetName val="INFO. DE ING."/>
      <sheetName val="ESTRUCT PROG."/>
      <sheetName val="RES. MENS. DE GASTO"/>
      <sheetName val="PROG. 11.Direccion y Coord."/>
      <sheetName val="PROG. 11. Venta y Arrendamiento"/>
      <sheetName val="PROG. 11. Enc. Prod. y Form. C."/>
      <sheetName val="PROG. 11. Inc. y Acel. de Indus"/>
      <sheetName val="Prog. 11. Programas Productiv. "/>
      <sheetName val="Prog. 11. Programas de Innovac."/>
      <sheetName val="Prog. 11 Asesoría y Asistencia "/>
      <sheetName val="Prog. 11. Elab. del Reg. Indust"/>
      <sheetName val="Prog. 11. Calificación Industri"/>
      <sheetName val="PROG. 99"/>
      <sheetName val="TCambios"/>
    </sheetNames>
    <sheetDataSet>
      <sheetData sheetId="0"/>
      <sheetData sheetId="1"/>
      <sheetData sheetId="2"/>
      <sheetData sheetId="3">
        <row r="12">
          <cell r="K12">
            <v>0</v>
          </cell>
        </row>
        <row r="310">
          <cell r="K310">
            <v>2667351.2200000002</v>
          </cell>
        </row>
        <row r="311">
          <cell r="K311">
            <v>2845802.57</v>
          </cell>
        </row>
        <row r="319">
          <cell r="K319">
            <v>76513700.82809028</v>
          </cell>
        </row>
        <row r="320">
          <cell r="K320">
            <v>4000000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B35"/>
  <sheetViews>
    <sheetView tabSelected="1" view="pageBreakPreview" topLeftCell="A11" zoomScaleNormal="100" zoomScaleSheetLayoutView="100" workbookViewId="0">
      <selection activeCell="E35" sqref="E35"/>
    </sheetView>
  </sheetViews>
  <sheetFormatPr baseColWidth="10" defaultColWidth="9.28515625" defaultRowHeight="15" x14ac:dyDescent="0.2"/>
  <cols>
    <col min="1" max="1" width="2.5703125" style="119" customWidth="1"/>
    <col min="2" max="2" width="3.28515625" style="119" bestFit="1" customWidth="1"/>
    <col min="3" max="3" width="5" style="119" customWidth="1"/>
    <col min="4" max="4" width="7.5703125" style="119" customWidth="1"/>
    <col min="5" max="5" width="5.5703125" style="119" bestFit="1" customWidth="1"/>
    <col min="6" max="6" width="6.28515625" style="120" customWidth="1"/>
    <col min="7" max="7" width="28" style="119" customWidth="1"/>
    <col min="8" max="8" width="3.28515625" style="119" bestFit="1" customWidth="1"/>
    <col min="9" max="9" width="4.5703125" style="119" bestFit="1" customWidth="1"/>
    <col min="10" max="10" width="10.140625" style="119" bestFit="1" customWidth="1"/>
    <col min="11" max="11" width="12" style="119" bestFit="1" customWidth="1"/>
    <col min="12" max="12" width="12.140625" style="119" customWidth="1"/>
    <col min="13" max="13" width="14.28515625" style="119" customWidth="1"/>
    <col min="14" max="14" width="10.42578125" style="119" customWidth="1"/>
    <col min="15" max="15" width="10.5703125" style="119" customWidth="1"/>
    <col min="16" max="16" width="11" style="119" customWidth="1"/>
    <col min="17" max="17" width="14.140625" style="119" bestFit="1" customWidth="1"/>
    <col min="18" max="18" width="13.28515625" style="119" bestFit="1" customWidth="1"/>
    <col min="19" max="19" width="12.42578125" style="119" customWidth="1"/>
    <col min="20" max="20" width="12.7109375" style="119" customWidth="1"/>
    <col min="21" max="21" width="14.140625" style="119" bestFit="1" customWidth="1"/>
    <col min="22" max="24" width="0" style="119" hidden="1" customWidth="1"/>
    <col min="25" max="25" width="11.5703125" style="119" bestFit="1" customWidth="1"/>
    <col min="26" max="26" width="9.42578125" style="119" bestFit="1" customWidth="1"/>
    <col min="27" max="27" width="11.42578125" style="119" customWidth="1"/>
    <col min="28" max="16384" width="9.28515625" style="119"/>
  </cols>
  <sheetData>
    <row r="2" spans="1:28" ht="94.5" customHeight="1" x14ac:dyDescent="0.2"/>
    <row r="3" spans="1:28" s="121" customFormat="1" ht="20.25" x14ac:dyDescent="0.25">
      <c r="B3" s="154" t="s">
        <v>24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</row>
    <row r="4" spans="1:28" s="122" customFormat="1" x14ac:dyDescent="0.25">
      <c r="B4" s="155" t="s">
        <v>25</v>
      </c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</row>
    <row r="5" spans="1:28" s="122" customFormat="1" x14ac:dyDescent="0.25">
      <c r="B5" s="155" t="s">
        <v>26</v>
      </c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</row>
    <row r="6" spans="1:28" s="122" customFormat="1" x14ac:dyDescent="0.25">
      <c r="B6" s="156" t="s">
        <v>155</v>
      </c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</row>
    <row r="7" spans="1:28" ht="31.5" customHeight="1" x14ac:dyDescent="0.2">
      <c r="A7" s="1"/>
      <c r="B7" s="171" t="s">
        <v>27</v>
      </c>
      <c r="C7" s="172"/>
      <c r="D7" s="173"/>
      <c r="E7" s="173"/>
      <c r="F7" s="173"/>
      <c r="G7" s="174" t="s">
        <v>28</v>
      </c>
      <c r="H7" s="176" t="s">
        <v>2</v>
      </c>
      <c r="I7" s="176" t="s">
        <v>3</v>
      </c>
      <c r="J7" s="178" t="s">
        <v>29</v>
      </c>
      <c r="K7" s="114"/>
      <c r="L7" s="114"/>
      <c r="M7" s="160" t="s">
        <v>4</v>
      </c>
      <c r="N7" s="160" t="s">
        <v>5</v>
      </c>
      <c r="O7" s="160" t="s">
        <v>6</v>
      </c>
      <c r="P7" s="160" t="s">
        <v>7</v>
      </c>
      <c r="Q7" s="160" t="s">
        <v>8</v>
      </c>
      <c r="R7" s="160" t="s">
        <v>9</v>
      </c>
      <c r="S7" s="160" t="s">
        <v>10</v>
      </c>
      <c r="T7" s="160" t="s">
        <v>11</v>
      </c>
      <c r="U7" s="160" t="s">
        <v>12</v>
      </c>
      <c r="V7" s="160" t="s">
        <v>13</v>
      </c>
      <c r="W7" s="160" t="s">
        <v>14</v>
      </c>
      <c r="X7" s="160" t="s">
        <v>15</v>
      </c>
      <c r="Y7" s="181" t="s">
        <v>16</v>
      </c>
      <c r="Z7" s="183" t="s">
        <v>30</v>
      </c>
      <c r="AA7" s="185" t="s">
        <v>31</v>
      </c>
    </row>
    <row r="8" spans="1:28" s="123" customFormat="1" ht="45.75" x14ac:dyDescent="0.2">
      <c r="A8" s="11"/>
      <c r="B8" s="6" t="s">
        <v>0</v>
      </c>
      <c r="C8" s="7" t="s">
        <v>32</v>
      </c>
      <c r="D8" s="8" t="s">
        <v>33</v>
      </c>
      <c r="E8" s="9" t="s">
        <v>34</v>
      </c>
      <c r="F8" s="10" t="s">
        <v>1</v>
      </c>
      <c r="G8" s="175"/>
      <c r="H8" s="177"/>
      <c r="I8" s="177"/>
      <c r="J8" s="179"/>
      <c r="K8" s="115" t="s">
        <v>154</v>
      </c>
      <c r="L8" s="115" t="s">
        <v>144</v>
      </c>
      <c r="M8" s="180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82"/>
      <c r="Z8" s="184"/>
      <c r="AA8" s="186"/>
    </row>
    <row r="9" spans="1:28" s="124" customFormat="1" ht="20.100000000000001" customHeight="1" x14ac:dyDescent="0.15">
      <c r="A9" s="12"/>
      <c r="B9" s="38">
        <v>1</v>
      </c>
      <c r="C9" s="38">
        <v>4</v>
      </c>
      <c r="D9" s="39"/>
      <c r="E9" s="39"/>
      <c r="F9" s="40"/>
      <c r="G9" s="41" t="s">
        <v>35</v>
      </c>
      <c r="H9" s="39">
        <v>10</v>
      </c>
      <c r="I9" s="40" t="s">
        <v>19</v>
      </c>
      <c r="J9" s="99" t="s">
        <v>20</v>
      </c>
      <c r="K9" s="103">
        <v>142891881</v>
      </c>
      <c r="L9" s="102">
        <v>142891881</v>
      </c>
      <c r="M9" s="55">
        <v>0</v>
      </c>
      <c r="N9" s="107">
        <v>3337836</v>
      </c>
      <c r="O9" s="55">
        <v>3337836</v>
      </c>
      <c r="P9" s="55">
        <v>3337836</v>
      </c>
      <c r="Q9" s="55">
        <v>3337836</v>
      </c>
      <c r="R9" s="55">
        <v>3337836</v>
      </c>
      <c r="S9" s="56">
        <v>3337832</v>
      </c>
      <c r="T9" s="56">
        <v>3337832</v>
      </c>
      <c r="U9" s="56">
        <v>3337832</v>
      </c>
      <c r="V9" s="56">
        <v>0</v>
      </c>
      <c r="W9" s="56">
        <v>0</v>
      </c>
      <c r="X9" s="56">
        <v>0</v>
      </c>
      <c r="Y9" s="56">
        <v>26702678</v>
      </c>
      <c r="Z9" s="55">
        <v>0.18687330457914542</v>
      </c>
      <c r="AA9" s="56">
        <v>72797322.000000015</v>
      </c>
      <c r="AB9" s="4"/>
    </row>
    <row r="10" spans="1:28" s="124" customFormat="1" ht="20.100000000000001" customHeight="1" x14ac:dyDescent="0.15">
      <c r="A10" s="12"/>
      <c r="B10" s="42">
        <v>1</v>
      </c>
      <c r="C10" s="42">
        <v>4</v>
      </c>
      <c r="D10" s="42">
        <v>1</v>
      </c>
      <c r="E10" s="42">
        <v>2</v>
      </c>
      <c r="F10" s="43"/>
      <c r="G10" s="44" t="s">
        <v>36</v>
      </c>
      <c r="H10" s="42">
        <v>10</v>
      </c>
      <c r="I10" s="43" t="s">
        <v>19</v>
      </c>
      <c r="J10" s="100" t="s">
        <v>20</v>
      </c>
      <c r="K10" s="103">
        <v>43391881</v>
      </c>
      <c r="L10" s="70">
        <v>43391881</v>
      </c>
      <c r="M10" s="54">
        <v>0</v>
      </c>
      <c r="N10" s="108">
        <v>3337836</v>
      </c>
      <c r="O10" s="54">
        <v>3337836</v>
      </c>
      <c r="P10" s="54">
        <v>3337836</v>
      </c>
      <c r="Q10" s="54">
        <v>3337836</v>
      </c>
      <c r="R10" s="54">
        <v>3337836</v>
      </c>
      <c r="S10" s="57">
        <v>3337832</v>
      </c>
      <c r="T10" s="57">
        <v>3337832</v>
      </c>
      <c r="U10" s="57">
        <v>3337832</v>
      </c>
      <c r="V10" s="57">
        <v>0</v>
      </c>
      <c r="W10" s="57">
        <v>0</v>
      </c>
      <c r="X10" s="57">
        <v>0</v>
      </c>
      <c r="Y10" s="58">
        <v>26702676</v>
      </c>
      <c r="Z10" s="54">
        <v>0.61538415446889705</v>
      </c>
      <c r="AA10" s="70">
        <v>-26702676</v>
      </c>
      <c r="AB10" s="4"/>
    </row>
    <row r="11" spans="1:28" s="124" customFormat="1" ht="20.100000000000001" customHeight="1" x14ac:dyDescent="0.25">
      <c r="A11" s="12"/>
      <c r="B11" s="42">
        <v>1</v>
      </c>
      <c r="C11" s="42">
        <v>4</v>
      </c>
      <c r="D11" s="42">
        <v>4</v>
      </c>
      <c r="E11" s="42">
        <v>2</v>
      </c>
      <c r="F11" s="43" t="s">
        <v>18</v>
      </c>
      <c r="G11" s="45" t="s">
        <v>37</v>
      </c>
      <c r="H11" s="42"/>
      <c r="I11" s="42"/>
      <c r="J11" s="101"/>
      <c r="K11" s="101"/>
      <c r="L11" s="101"/>
      <c r="M11" s="101"/>
      <c r="N11" s="109">
        <v>3337836</v>
      </c>
      <c r="O11" s="109">
        <v>3337836</v>
      </c>
      <c r="P11" s="109">
        <v>3337836</v>
      </c>
      <c r="Q11" s="76">
        <v>3337836</v>
      </c>
      <c r="R11" s="76">
        <v>3337836</v>
      </c>
      <c r="S11" s="109">
        <v>3337832</v>
      </c>
      <c r="T11" s="109">
        <v>3337832</v>
      </c>
      <c r="U11" s="109">
        <v>3337832</v>
      </c>
      <c r="V11" s="59"/>
      <c r="W11" s="59"/>
      <c r="X11" s="59"/>
      <c r="Y11" s="60">
        <v>26702676</v>
      </c>
      <c r="Z11" s="76" t="e">
        <v>#DIV/0!</v>
      </c>
      <c r="AA11" s="71">
        <v>-26702676</v>
      </c>
      <c r="AB11" s="125"/>
    </row>
    <row r="12" spans="1:28" s="124" customFormat="1" ht="20.100000000000001" customHeight="1" x14ac:dyDescent="0.25">
      <c r="A12" s="12"/>
      <c r="B12" s="42"/>
      <c r="C12" s="42"/>
      <c r="D12" s="42"/>
      <c r="E12" s="42"/>
      <c r="F12" s="43"/>
      <c r="G12" s="42"/>
      <c r="H12" s="42"/>
      <c r="I12" s="42"/>
      <c r="J12" s="101"/>
      <c r="K12" s="103"/>
      <c r="L12" s="72"/>
      <c r="M12" s="72"/>
      <c r="N12" s="110"/>
      <c r="O12" s="111"/>
      <c r="P12" s="110"/>
      <c r="Q12" s="77"/>
      <c r="R12" s="109"/>
      <c r="S12" s="109">
        <v>0</v>
      </c>
      <c r="T12" s="61"/>
      <c r="U12" s="61"/>
      <c r="V12" s="61"/>
      <c r="W12" s="61"/>
      <c r="X12" s="61"/>
      <c r="Y12" s="62"/>
      <c r="Z12" s="77"/>
      <c r="AA12" s="72"/>
      <c r="AB12" s="125"/>
    </row>
    <row r="13" spans="1:28" s="124" customFormat="1" ht="20.100000000000001" customHeight="1" x14ac:dyDescent="0.25">
      <c r="A13" s="12"/>
      <c r="B13" s="42">
        <v>1</v>
      </c>
      <c r="C13" s="42">
        <v>4</v>
      </c>
      <c r="D13" s="42">
        <v>2</v>
      </c>
      <c r="E13" s="42">
        <v>2</v>
      </c>
      <c r="F13" s="43"/>
      <c r="G13" s="44" t="s">
        <v>38</v>
      </c>
      <c r="H13" s="42">
        <v>10</v>
      </c>
      <c r="I13" s="43" t="s">
        <v>19</v>
      </c>
      <c r="J13" s="100" t="s">
        <v>20</v>
      </c>
      <c r="K13" s="103">
        <v>99500000.000000015</v>
      </c>
      <c r="L13" s="73">
        <v>99500000.000000015</v>
      </c>
      <c r="M13" s="73">
        <v>99500000.000000015</v>
      </c>
      <c r="N13" s="54">
        <v>0</v>
      </c>
      <c r="O13" s="54">
        <v>0</v>
      </c>
      <c r="P13" s="54">
        <v>0</v>
      </c>
      <c r="Q13" s="54">
        <v>0</v>
      </c>
      <c r="R13" s="109">
        <v>0</v>
      </c>
      <c r="S13" s="109">
        <v>2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4">
        <v>2</v>
      </c>
      <c r="Z13" s="54">
        <v>0</v>
      </c>
      <c r="AA13" s="73">
        <v>99499998.000000015</v>
      </c>
      <c r="AB13" s="125"/>
    </row>
    <row r="14" spans="1:28" s="124" customFormat="1" ht="20.100000000000001" customHeight="1" x14ac:dyDescent="0.25">
      <c r="A14" s="12"/>
      <c r="B14" s="42">
        <v>1</v>
      </c>
      <c r="C14" s="42">
        <v>4</v>
      </c>
      <c r="D14" s="42">
        <v>2</v>
      </c>
      <c r="E14" s="42">
        <v>2</v>
      </c>
      <c r="F14" s="43" t="s">
        <v>18</v>
      </c>
      <c r="G14" s="45" t="s">
        <v>37</v>
      </c>
      <c r="H14" s="45"/>
      <c r="I14" s="42"/>
      <c r="J14" s="101"/>
      <c r="K14" s="104">
        <v>99500000.000000015</v>
      </c>
      <c r="L14" s="105">
        <v>99500000.000000015</v>
      </c>
      <c r="M14" s="105">
        <v>99500000.000000015</v>
      </c>
      <c r="N14" s="109"/>
      <c r="O14" s="109"/>
      <c r="P14" s="109"/>
      <c r="Q14" s="76"/>
      <c r="R14" s="109">
        <v>0</v>
      </c>
      <c r="S14" s="109">
        <v>2</v>
      </c>
      <c r="T14" s="59"/>
      <c r="U14" s="59"/>
      <c r="V14" s="59"/>
      <c r="W14" s="59"/>
      <c r="X14" s="59"/>
      <c r="Y14" s="60">
        <v>2</v>
      </c>
      <c r="Z14" s="76">
        <v>0</v>
      </c>
      <c r="AA14" s="71">
        <v>99499998.000000015</v>
      </c>
      <c r="AB14" s="125"/>
    </row>
    <row r="15" spans="1:28" s="124" customFormat="1" ht="20.100000000000001" customHeight="1" x14ac:dyDescent="0.25">
      <c r="A15" s="12"/>
      <c r="B15" s="42"/>
      <c r="C15" s="42"/>
      <c r="D15" s="42">
        <v>0</v>
      </c>
      <c r="E15" s="42"/>
      <c r="F15" s="43"/>
      <c r="G15" s="45"/>
      <c r="H15" s="45"/>
      <c r="I15" s="42"/>
      <c r="J15" s="42"/>
      <c r="K15" s="61"/>
      <c r="L15" s="61"/>
      <c r="M15" s="61"/>
      <c r="N15" s="110"/>
      <c r="O15" s="111"/>
      <c r="P15" s="110"/>
      <c r="Q15" s="77"/>
      <c r="R15" s="109"/>
      <c r="S15" s="109"/>
      <c r="T15" s="61"/>
      <c r="U15" s="61"/>
      <c r="V15" s="61"/>
      <c r="W15" s="61"/>
      <c r="X15" s="61"/>
      <c r="Y15" s="62"/>
      <c r="Z15" s="77"/>
      <c r="AA15" s="72"/>
      <c r="AB15" s="125"/>
    </row>
    <row r="16" spans="1:28" s="124" customFormat="1" ht="20.100000000000001" customHeight="1" x14ac:dyDescent="0.25">
      <c r="A16" s="12"/>
      <c r="B16" s="46">
        <v>1</v>
      </c>
      <c r="C16" s="46">
        <v>6</v>
      </c>
      <c r="D16" s="42"/>
      <c r="E16" s="42"/>
      <c r="F16" s="43"/>
      <c r="G16" s="47" t="s">
        <v>39</v>
      </c>
      <c r="H16" s="42">
        <v>30</v>
      </c>
      <c r="I16" s="42">
        <v>9995</v>
      </c>
      <c r="J16" s="42">
        <v>102</v>
      </c>
      <c r="K16" s="57">
        <v>622966113.20000005</v>
      </c>
      <c r="L16" s="57">
        <v>622966113.20000005</v>
      </c>
      <c r="M16" s="57">
        <v>622966113.20000005</v>
      </c>
      <c r="N16" s="108">
        <v>52677138.780000001</v>
      </c>
      <c r="O16" s="54">
        <v>75128463</v>
      </c>
      <c r="P16" s="54">
        <v>68344150.409999996</v>
      </c>
      <c r="Q16" s="54">
        <v>152476146.13999999</v>
      </c>
      <c r="R16" s="113">
        <v>44534886.629999995</v>
      </c>
      <c r="S16" s="113">
        <v>111669743.78</v>
      </c>
      <c r="T16" s="113">
        <v>56872695.620000005</v>
      </c>
      <c r="U16" s="113">
        <v>109626905.02000001</v>
      </c>
      <c r="V16" s="113">
        <v>0</v>
      </c>
      <c r="W16" s="113">
        <v>0</v>
      </c>
      <c r="X16" s="57">
        <v>0</v>
      </c>
      <c r="Y16" s="58">
        <v>671330129.37999988</v>
      </c>
      <c r="Z16" s="54">
        <v>1.0776350673900505</v>
      </c>
      <c r="AA16" s="70">
        <v>-48364016.179999962</v>
      </c>
      <c r="AB16" s="126"/>
    </row>
    <row r="17" spans="1:28" s="124" customFormat="1" ht="20.100000000000001" customHeight="1" x14ac:dyDescent="0.25">
      <c r="A17" s="12"/>
      <c r="B17" s="42">
        <v>1</v>
      </c>
      <c r="C17" s="42">
        <v>6</v>
      </c>
      <c r="D17" s="42">
        <v>1</v>
      </c>
      <c r="E17" s="42"/>
      <c r="F17" s="43"/>
      <c r="G17" s="44" t="s">
        <v>40</v>
      </c>
      <c r="H17" s="42">
        <v>30</v>
      </c>
      <c r="I17" s="42">
        <v>9995</v>
      </c>
      <c r="J17" s="42">
        <v>102</v>
      </c>
      <c r="K17" s="57">
        <v>435178584</v>
      </c>
      <c r="L17" s="57">
        <v>435178584</v>
      </c>
      <c r="M17" s="57">
        <v>435178584</v>
      </c>
      <c r="N17" s="108">
        <v>41944477.729999997</v>
      </c>
      <c r="O17" s="54">
        <v>45354037.810000002</v>
      </c>
      <c r="P17" s="54">
        <v>40408080.670000002</v>
      </c>
      <c r="Q17" s="54">
        <v>41543403.869999997</v>
      </c>
      <c r="R17" s="113">
        <v>41543403.869999997</v>
      </c>
      <c r="S17" s="113">
        <v>46949640.439999998</v>
      </c>
      <c r="T17" s="113">
        <v>42776241.130000003</v>
      </c>
      <c r="U17" s="113">
        <v>51330677.810000002</v>
      </c>
      <c r="V17" s="113">
        <v>0</v>
      </c>
      <c r="W17" s="113">
        <v>0</v>
      </c>
      <c r="X17" s="57">
        <v>0</v>
      </c>
      <c r="Y17" s="58">
        <v>351849963.32999998</v>
      </c>
      <c r="Z17" s="54">
        <v>0.80851856287578705</v>
      </c>
      <c r="AA17" s="70">
        <v>83328620.670000017</v>
      </c>
      <c r="AB17" s="126"/>
    </row>
    <row r="18" spans="1:28" s="124" customFormat="1" ht="20.100000000000001" customHeight="1" x14ac:dyDescent="0.25">
      <c r="A18" s="12"/>
      <c r="B18" s="42">
        <v>1</v>
      </c>
      <c r="C18" s="42">
        <v>6</v>
      </c>
      <c r="D18" s="42">
        <v>1</v>
      </c>
      <c r="E18" s="42">
        <v>2</v>
      </c>
      <c r="F18" s="43"/>
      <c r="G18" s="45" t="s">
        <v>41</v>
      </c>
      <c r="H18" s="42"/>
      <c r="I18" s="42"/>
      <c r="J18" s="42"/>
      <c r="K18" s="61"/>
      <c r="L18" s="61"/>
      <c r="M18" s="61"/>
      <c r="N18" s="12"/>
      <c r="O18" s="12"/>
      <c r="P18" s="12"/>
      <c r="Q18" s="12"/>
      <c r="R18" s="109">
        <v>0</v>
      </c>
      <c r="S18" s="109">
        <v>1</v>
      </c>
      <c r="T18" s="61"/>
      <c r="U18" s="61"/>
      <c r="V18" s="65"/>
      <c r="W18" s="65"/>
      <c r="X18" s="65"/>
      <c r="Y18" s="62"/>
      <c r="Z18" s="77"/>
      <c r="AA18" s="72"/>
      <c r="AB18" s="125"/>
    </row>
    <row r="19" spans="1:28" s="124" customFormat="1" ht="20.100000000000001" customHeight="1" x14ac:dyDescent="0.25">
      <c r="A19" s="12"/>
      <c r="B19" s="42">
        <v>1</v>
      </c>
      <c r="C19" s="42">
        <v>6</v>
      </c>
      <c r="D19" s="42">
        <v>1</v>
      </c>
      <c r="E19" s="42">
        <v>3</v>
      </c>
      <c r="F19" s="43" t="s">
        <v>21</v>
      </c>
      <c r="G19" s="45" t="s">
        <v>42</v>
      </c>
      <c r="H19" s="42"/>
      <c r="I19" s="42"/>
      <c r="J19" s="42"/>
      <c r="K19" s="59">
        <v>435178584</v>
      </c>
      <c r="L19" s="59">
        <v>435178584</v>
      </c>
      <c r="M19" s="59">
        <v>435178584</v>
      </c>
      <c r="N19" s="109">
        <v>41944477.729999997</v>
      </c>
      <c r="O19" s="109">
        <v>45354037.810000002</v>
      </c>
      <c r="P19" s="109">
        <v>40408080.670000002</v>
      </c>
      <c r="Q19" s="76">
        <v>41543403.869999997</v>
      </c>
      <c r="R19" s="109">
        <v>41543403.869999997</v>
      </c>
      <c r="S19" s="109">
        <v>46949640.439999998</v>
      </c>
      <c r="T19" s="109">
        <v>42776241.130000003</v>
      </c>
      <c r="U19" s="59">
        <v>51330677.810000002</v>
      </c>
      <c r="V19" s="59"/>
      <c r="W19" s="59"/>
      <c r="X19" s="59"/>
      <c r="Y19" s="60">
        <v>351849963.32999998</v>
      </c>
      <c r="Z19" s="76">
        <v>0.80851856287578705</v>
      </c>
      <c r="AA19" s="71">
        <v>83328620.670000017</v>
      </c>
      <c r="AB19" s="125"/>
    </row>
    <row r="20" spans="1:28" s="124" customFormat="1" ht="20.100000000000001" customHeight="1" x14ac:dyDescent="0.25">
      <c r="A20" s="12"/>
      <c r="B20" s="42"/>
      <c r="C20" s="42"/>
      <c r="D20" s="42"/>
      <c r="E20" s="42"/>
      <c r="F20" s="43"/>
      <c r="G20" s="42"/>
      <c r="H20" s="42"/>
      <c r="I20" s="42"/>
      <c r="J20" s="42"/>
      <c r="K20" s="66"/>
      <c r="L20" s="66"/>
      <c r="M20" s="66"/>
      <c r="N20" s="12"/>
      <c r="O20" s="12"/>
      <c r="P20" s="12"/>
      <c r="Q20" s="12"/>
      <c r="R20" s="12"/>
      <c r="S20" s="12"/>
      <c r="T20" s="12"/>
      <c r="U20" s="66"/>
      <c r="V20" s="66"/>
      <c r="W20" s="66"/>
      <c r="X20" s="66"/>
      <c r="Y20" s="67"/>
      <c r="Z20" s="78"/>
      <c r="AA20" s="74"/>
      <c r="AB20" s="125"/>
    </row>
    <row r="21" spans="1:28" s="124" customFormat="1" ht="20.100000000000001" customHeight="1" x14ac:dyDescent="0.25">
      <c r="A21" s="12"/>
      <c r="B21" s="42">
        <v>1</v>
      </c>
      <c r="C21" s="42">
        <v>6</v>
      </c>
      <c r="D21" s="42">
        <v>4</v>
      </c>
      <c r="E21" s="42"/>
      <c r="F21" s="43"/>
      <c r="G21" s="44" t="s">
        <v>43</v>
      </c>
      <c r="H21" s="42">
        <v>30</v>
      </c>
      <c r="I21" s="42">
        <v>9995</v>
      </c>
      <c r="J21" s="42">
        <v>102</v>
      </c>
      <c r="K21" s="57">
        <v>187787529.19999999</v>
      </c>
      <c r="L21" s="57">
        <v>187787529.19999999</v>
      </c>
      <c r="M21" s="57">
        <v>187787529.19999999</v>
      </c>
      <c r="N21" s="108">
        <v>10732661.050000001</v>
      </c>
      <c r="O21" s="54">
        <v>29774425.190000001</v>
      </c>
      <c r="P21" s="54">
        <v>27936069.739999998</v>
      </c>
      <c r="Q21" s="54">
        <v>110932742.27</v>
      </c>
      <c r="R21" s="113">
        <v>2991482.76</v>
      </c>
      <c r="S21" s="113">
        <v>64720103.339999996</v>
      </c>
      <c r="T21" s="57">
        <v>14096454.49</v>
      </c>
      <c r="U21" s="57">
        <v>58296227.210000001</v>
      </c>
      <c r="V21" s="57">
        <v>0</v>
      </c>
      <c r="W21" s="57">
        <v>0</v>
      </c>
      <c r="X21" s="57">
        <v>0</v>
      </c>
      <c r="Y21" s="57">
        <v>319480166.04999995</v>
      </c>
      <c r="Z21" s="54">
        <v>1.7012853165011981</v>
      </c>
      <c r="AA21" s="57">
        <v>-131692636.84999998</v>
      </c>
      <c r="AB21" s="127"/>
    </row>
    <row r="22" spans="1:28" s="124" customFormat="1" ht="20.100000000000001" customHeight="1" x14ac:dyDescent="0.25">
      <c r="A22" s="12"/>
      <c r="B22" s="42">
        <v>1</v>
      </c>
      <c r="C22" s="42">
        <v>6</v>
      </c>
      <c r="D22" s="42">
        <v>4</v>
      </c>
      <c r="E22" s="42">
        <v>1</v>
      </c>
      <c r="F22" s="43" t="s">
        <v>22</v>
      </c>
      <c r="G22" s="45" t="s">
        <v>44</v>
      </c>
      <c r="H22" s="45"/>
      <c r="I22" s="42"/>
      <c r="J22" s="42"/>
      <c r="K22" s="59">
        <v>150839817.19999999</v>
      </c>
      <c r="L22" s="59">
        <v>150839817.19999999</v>
      </c>
      <c r="M22" s="59">
        <v>150839817.19999999</v>
      </c>
      <c r="N22" s="109">
        <v>10428661.050000001</v>
      </c>
      <c r="O22" s="109">
        <v>27310647.760000002</v>
      </c>
      <c r="P22" s="109">
        <v>27936069.739999998</v>
      </c>
      <c r="Q22" s="76">
        <v>109437000.89</v>
      </c>
      <c r="R22" s="109">
        <v>1495741.38</v>
      </c>
      <c r="S22" s="109">
        <v>64149820.439999998</v>
      </c>
      <c r="T22" s="109">
        <v>13314461.65</v>
      </c>
      <c r="U22" s="59">
        <v>57455263.5</v>
      </c>
      <c r="V22" s="59"/>
      <c r="W22" s="59"/>
      <c r="X22" s="59"/>
      <c r="Y22" s="81">
        <v>311527666.40999997</v>
      </c>
      <c r="Z22" s="76">
        <v>2.0652880134224931</v>
      </c>
      <c r="AA22" s="71">
        <v>-160687849.20999998</v>
      </c>
      <c r="AB22" s="125"/>
    </row>
    <row r="23" spans="1:28" s="124" customFormat="1" ht="20.100000000000001" customHeight="1" x14ac:dyDescent="0.25">
      <c r="A23" s="12"/>
      <c r="B23" s="42">
        <v>1</v>
      </c>
      <c r="C23" s="42">
        <v>6</v>
      </c>
      <c r="D23" s="42">
        <v>1</v>
      </c>
      <c r="E23" s="42">
        <v>4</v>
      </c>
      <c r="F23" s="43" t="s">
        <v>22</v>
      </c>
      <c r="G23" s="45" t="s">
        <v>45</v>
      </c>
      <c r="H23" s="45"/>
      <c r="I23" s="42"/>
      <c r="J23" s="42"/>
      <c r="K23" s="59">
        <v>36947712</v>
      </c>
      <c r="L23" s="59">
        <v>36947712</v>
      </c>
      <c r="M23" s="59">
        <v>36947712</v>
      </c>
      <c r="N23" s="109">
        <v>304000</v>
      </c>
      <c r="O23" s="109">
        <v>2463777.4300000002</v>
      </c>
      <c r="P23" s="109"/>
      <c r="Q23" s="76">
        <v>1495741.38</v>
      </c>
      <c r="R23" s="109">
        <v>1495741.38</v>
      </c>
      <c r="S23" s="109">
        <v>570282.9</v>
      </c>
      <c r="T23" s="109">
        <v>781992.84</v>
      </c>
      <c r="U23" s="59">
        <v>840963.71</v>
      </c>
      <c r="V23" s="59"/>
      <c r="W23" s="59"/>
      <c r="X23" s="59"/>
      <c r="Y23" s="81">
        <v>7952499.6400000006</v>
      </c>
      <c r="Z23" s="82">
        <v>0</v>
      </c>
      <c r="AA23" s="83">
        <v>28995212.359999999</v>
      </c>
      <c r="AB23" s="125"/>
    </row>
    <row r="24" spans="1:28" s="124" customFormat="1" ht="20.100000000000001" customHeight="1" x14ac:dyDescent="0.25">
      <c r="A24" s="12"/>
      <c r="B24" s="46">
        <v>1</v>
      </c>
      <c r="C24" s="46">
        <v>7</v>
      </c>
      <c r="D24" s="42"/>
      <c r="E24" s="42"/>
      <c r="F24" s="43"/>
      <c r="G24" s="48" t="s">
        <v>46</v>
      </c>
      <c r="H24" s="42">
        <v>30</v>
      </c>
      <c r="I24" s="42">
        <v>9995</v>
      </c>
      <c r="J24" s="42">
        <v>102</v>
      </c>
      <c r="K24" s="63">
        <v>512043557.59000009</v>
      </c>
      <c r="L24" s="63">
        <v>512043557.59000009</v>
      </c>
      <c r="M24" s="63">
        <v>512043557.59000009</v>
      </c>
      <c r="N24" s="108">
        <v>1123386.6299999999</v>
      </c>
      <c r="O24" s="54">
        <v>956853.39</v>
      </c>
      <c r="P24" s="54">
        <v>1231697.53</v>
      </c>
      <c r="Q24" s="54">
        <v>1056077.31</v>
      </c>
      <c r="R24" s="113">
        <v>264019.32750000001</v>
      </c>
      <c r="S24" s="113">
        <v>1607099.93</v>
      </c>
      <c r="T24" s="113">
        <v>4485401.3</v>
      </c>
      <c r="U24" s="113">
        <v>2142852.16</v>
      </c>
      <c r="V24" s="113">
        <v>0</v>
      </c>
      <c r="W24" s="63">
        <v>0</v>
      </c>
      <c r="X24" s="63">
        <v>0</v>
      </c>
      <c r="Y24" s="64">
        <v>12867387.577499999</v>
      </c>
      <c r="Z24" s="54">
        <v>2.5129478511675921E-2</v>
      </c>
      <c r="AA24" s="73">
        <v>25920309.022500001</v>
      </c>
      <c r="AB24" s="128"/>
    </row>
    <row r="25" spans="1:28" s="124" customFormat="1" ht="20.100000000000001" customHeight="1" x14ac:dyDescent="0.25">
      <c r="A25" s="12"/>
      <c r="B25" s="49">
        <v>1</v>
      </c>
      <c r="C25" s="49">
        <v>7</v>
      </c>
      <c r="D25" s="47">
        <v>4</v>
      </c>
      <c r="E25" s="47"/>
      <c r="F25" s="43"/>
      <c r="G25" s="44" t="s">
        <v>47</v>
      </c>
      <c r="H25" s="42">
        <v>30</v>
      </c>
      <c r="I25" s="42">
        <v>9995</v>
      </c>
      <c r="J25" s="42">
        <v>102</v>
      </c>
      <c r="K25" s="68">
        <v>512043557.59000009</v>
      </c>
      <c r="L25" s="68">
        <v>512043557.59000009</v>
      </c>
      <c r="M25" s="68">
        <v>512043557.59000009</v>
      </c>
      <c r="N25" s="112">
        <v>1123386.6299999999</v>
      </c>
      <c r="O25" s="95">
        <v>956853.39</v>
      </c>
      <c r="P25" s="95">
        <v>1231697.53</v>
      </c>
      <c r="Q25" s="95">
        <v>1056077.31</v>
      </c>
      <c r="R25" s="113">
        <v>264019.32750000001</v>
      </c>
      <c r="S25" s="113">
        <v>1607099.93</v>
      </c>
      <c r="T25" s="113">
        <v>4485401.3</v>
      </c>
      <c r="U25" s="113">
        <v>2142852.16</v>
      </c>
      <c r="V25" s="113">
        <v>0</v>
      </c>
      <c r="W25" s="68">
        <v>0</v>
      </c>
      <c r="X25" s="68">
        <v>0</v>
      </c>
      <c r="Y25" s="68">
        <v>12867387.577499999</v>
      </c>
      <c r="Z25" s="54">
        <v>2.5129478511675921E-2</v>
      </c>
      <c r="AA25" s="75">
        <v>25920309.022500001</v>
      </c>
      <c r="AB25" s="128"/>
    </row>
    <row r="26" spans="1:28" s="124" customFormat="1" ht="20.100000000000001" customHeight="1" x14ac:dyDescent="0.25">
      <c r="A26" s="12"/>
      <c r="B26" s="50">
        <v>1</v>
      </c>
      <c r="C26" s="50">
        <v>7</v>
      </c>
      <c r="D26" s="42">
        <v>4</v>
      </c>
      <c r="E26" s="42">
        <v>1</v>
      </c>
      <c r="F26" s="43" t="s">
        <v>18</v>
      </c>
      <c r="G26" s="45" t="s">
        <v>48</v>
      </c>
      <c r="H26" s="42">
        <v>30</v>
      </c>
      <c r="I26" s="42">
        <v>9995</v>
      </c>
      <c r="J26" s="42">
        <v>102</v>
      </c>
      <c r="K26" s="59">
        <v>38787696.600000001</v>
      </c>
      <c r="L26" s="59">
        <v>38787696.600000001</v>
      </c>
      <c r="M26" s="59">
        <v>38787696.600000001</v>
      </c>
      <c r="N26" s="109">
        <v>1123386.6299999999</v>
      </c>
      <c r="O26" s="109">
        <v>956853.39</v>
      </c>
      <c r="P26" s="109">
        <v>1231697.53</v>
      </c>
      <c r="Q26" s="76">
        <v>1056077.31</v>
      </c>
      <c r="R26" s="109">
        <v>264019.32750000001</v>
      </c>
      <c r="S26" s="109">
        <v>1607099.93</v>
      </c>
      <c r="T26" s="109">
        <v>4485401.3</v>
      </c>
      <c r="U26" s="59">
        <v>2142852.16</v>
      </c>
      <c r="V26" s="59"/>
      <c r="W26" s="59"/>
      <c r="X26" s="59"/>
      <c r="Y26" s="60">
        <v>12867387.577499999</v>
      </c>
      <c r="Z26" s="76">
        <v>0.33173889417037461</v>
      </c>
      <c r="AA26" s="71">
        <v>25920309.022500001</v>
      </c>
      <c r="AB26" s="129"/>
    </row>
    <row r="27" spans="1:28" s="124" customFormat="1" ht="20.100000000000001" customHeight="1" x14ac:dyDescent="0.25">
      <c r="A27" s="12"/>
      <c r="B27" s="50">
        <v>1</v>
      </c>
      <c r="C27" s="50">
        <v>7</v>
      </c>
      <c r="D27" s="42">
        <v>4</v>
      </c>
      <c r="E27" s="42">
        <v>1</v>
      </c>
      <c r="F27" s="43" t="s">
        <v>18</v>
      </c>
      <c r="G27" s="45" t="s">
        <v>49</v>
      </c>
      <c r="H27" s="42">
        <v>30</v>
      </c>
      <c r="I27" s="42">
        <v>9995</v>
      </c>
      <c r="J27" s="42">
        <v>102</v>
      </c>
      <c r="K27" s="59">
        <v>473255860.99000007</v>
      </c>
      <c r="L27" s="59">
        <v>473255860.99000007</v>
      </c>
      <c r="M27" s="59">
        <v>473255860.99000007</v>
      </c>
      <c r="N27" s="110"/>
      <c r="O27" s="111"/>
      <c r="P27" s="110"/>
      <c r="Q27" s="77"/>
      <c r="R27" s="109">
        <v>0</v>
      </c>
      <c r="S27" s="109">
        <v>4</v>
      </c>
      <c r="T27" s="61"/>
      <c r="U27" s="61"/>
      <c r="V27" s="61"/>
      <c r="W27" s="61"/>
      <c r="X27" s="61"/>
      <c r="Y27" s="60"/>
      <c r="Z27" s="76">
        <v>0</v>
      </c>
      <c r="AA27" s="71">
        <v>473255860.99000007</v>
      </c>
      <c r="AB27" s="129"/>
    </row>
    <row r="28" spans="1:28" s="124" customFormat="1" ht="20.100000000000001" customHeight="1" thickBot="1" x14ac:dyDescent="0.3">
      <c r="A28" s="12"/>
      <c r="B28" s="51"/>
      <c r="C28" s="51"/>
      <c r="D28" s="51"/>
      <c r="E28" s="51"/>
      <c r="F28" s="52"/>
      <c r="G28" s="53" t="s">
        <v>50</v>
      </c>
      <c r="H28" s="53"/>
      <c r="I28" s="51"/>
      <c r="J28" s="51"/>
      <c r="K28" s="106">
        <v>1277901551.7900002</v>
      </c>
      <c r="L28" s="106">
        <v>1277901551.7900002</v>
      </c>
      <c r="M28" s="116">
        <v>1135009670.7900002</v>
      </c>
      <c r="N28" s="117">
        <v>57138361.410000004</v>
      </c>
      <c r="O28" s="117">
        <v>79423152.390000001</v>
      </c>
      <c r="P28" s="117">
        <v>72913683.939999998</v>
      </c>
      <c r="Q28" s="117">
        <v>156870059.44999999</v>
      </c>
      <c r="R28" s="109" t="e">
        <v>#DIV/0!</v>
      </c>
      <c r="S28" s="109">
        <v>116614675.71000001</v>
      </c>
      <c r="T28" s="113">
        <v>64695928.920000002</v>
      </c>
      <c r="U28" s="69">
        <v>115107589.18000001</v>
      </c>
      <c r="V28" s="69">
        <v>0</v>
      </c>
      <c r="W28" s="80">
        <v>0</v>
      </c>
      <c r="X28" s="80">
        <v>0</v>
      </c>
      <c r="Y28" s="69">
        <v>710900194.95749986</v>
      </c>
      <c r="Z28" s="79">
        <v>0.62633844737436672</v>
      </c>
      <c r="AA28" s="69">
        <v>50353614.842500053</v>
      </c>
      <c r="AB28" s="128"/>
    </row>
    <row r="29" spans="1:28" ht="16.5" thickTop="1" x14ac:dyDescent="0.25">
      <c r="B29" s="130"/>
      <c r="C29" s="130"/>
      <c r="D29" s="130"/>
      <c r="E29" s="130"/>
      <c r="F29" s="131"/>
      <c r="G29" s="132"/>
      <c r="K29" s="133"/>
      <c r="L29" s="133"/>
      <c r="M29" s="133"/>
      <c r="N29" s="134"/>
      <c r="O29" s="135"/>
      <c r="P29" s="134"/>
      <c r="Q29" s="136"/>
      <c r="R29" s="136"/>
      <c r="S29" s="136"/>
      <c r="T29" s="137"/>
      <c r="U29" s="138"/>
      <c r="V29" s="137"/>
      <c r="W29" s="133"/>
      <c r="X29" s="133"/>
      <c r="Y29" s="139"/>
      <c r="Z29" s="140"/>
      <c r="AA29" s="137"/>
    </row>
    <row r="30" spans="1:28" ht="24.75" customHeight="1" x14ac:dyDescent="0.2">
      <c r="B30" s="162" t="s">
        <v>141</v>
      </c>
      <c r="C30" s="163"/>
      <c r="D30" s="163"/>
      <c r="E30" s="163"/>
      <c r="F30" s="163"/>
      <c r="G30" s="164"/>
      <c r="H30" s="141"/>
      <c r="I30" s="142"/>
      <c r="J30" s="142"/>
      <c r="K30" s="142"/>
      <c r="L30" s="142"/>
      <c r="M30" s="142"/>
      <c r="N30" s="143"/>
      <c r="P30" s="136"/>
      <c r="Q30" s="136"/>
      <c r="R30" s="136"/>
      <c r="S30" s="136"/>
      <c r="T30" s="144"/>
      <c r="U30" s="145"/>
      <c r="V30" s="144"/>
      <c r="AA30" s="133"/>
    </row>
    <row r="31" spans="1:28" ht="21" customHeight="1" x14ac:dyDescent="0.2">
      <c r="B31" s="165" t="s">
        <v>142</v>
      </c>
      <c r="C31" s="166"/>
      <c r="D31" s="166"/>
      <c r="E31" s="166"/>
      <c r="F31" s="166"/>
      <c r="G31" s="167"/>
      <c r="H31" s="146"/>
      <c r="I31" s="146"/>
      <c r="J31" s="146"/>
      <c r="K31" s="146"/>
      <c r="L31" s="146"/>
      <c r="M31" s="146"/>
      <c r="N31" s="143"/>
      <c r="Q31" s="136"/>
      <c r="R31" s="136"/>
      <c r="S31" s="136"/>
      <c r="T31" s="145"/>
      <c r="U31" s="145"/>
      <c r="V31" s="145"/>
    </row>
    <row r="32" spans="1:28" ht="48" customHeight="1" x14ac:dyDescent="0.25">
      <c r="B32" s="168" t="s">
        <v>143</v>
      </c>
      <c r="C32" s="169"/>
      <c r="D32" s="169"/>
      <c r="E32" s="169"/>
      <c r="F32" s="169"/>
      <c r="G32" s="170"/>
      <c r="H32" s="147"/>
      <c r="I32" s="147"/>
      <c r="J32" s="147"/>
      <c r="K32" s="147"/>
      <c r="L32" s="148" t="s">
        <v>140</v>
      </c>
      <c r="M32" s="148" t="s">
        <v>140</v>
      </c>
      <c r="N32" s="143"/>
      <c r="Q32" s="136"/>
      <c r="R32" s="136"/>
      <c r="S32" s="136"/>
      <c r="T32" s="145"/>
      <c r="U32" s="145"/>
      <c r="V32" s="145"/>
    </row>
    <row r="33" spans="2:19" ht="15" customHeight="1" x14ac:dyDescent="0.2">
      <c r="B33" s="159"/>
      <c r="C33" s="159"/>
      <c r="D33" s="159"/>
      <c r="E33" s="159"/>
      <c r="F33" s="159"/>
      <c r="G33" s="149"/>
      <c r="L33" s="118" t="s">
        <v>23</v>
      </c>
      <c r="M33" s="118" t="s">
        <v>23</v>
      </c>
      <c r="N33" s="143"/>
      <c r="Q33" s="136"/>
      <c r="R33" s="136"/>
      <c r="S33" s="136"/>
    </row>
    <row r="34" spans="2:19" ht="15.75" x14ac:dyDescent="0.25">
      <c r="B34" s="150"/>
      <c r="C34" s="150"/>
      <c r="D34" s="158"/>
      <c r="E34" s="158"/>
      <c r="F34" s="158"/>
      <c r="G34" s="158"/>
      <c r="H34" s="143"/>
      <c r="I34" s="143"/>
      <c r="J34" s="143"/>
      <c r="K34" s="143"/>
      <c r="L34" s="32"/>
      <c r="M34" s="32"/>
      <c r="N34" s="143"/>
      <c r="O34" s="143"/>
      <c r="P34" s="143"/>
      <c r="Q34" s="136"/>
      <c r="R34" s="136"/>
      <c r="S34" s="136"/>
    </row>
    <row r="35" spans="2:19" ht="22.5" customHeight="1" x14ac:dyDescent="0.2">
      <c r="B35" s="151"/>
      <c r="C35" s="151"/>
      <c r="D35" s="152"/>
      <c r="E35" s="152"/>
      <c r="F35" s="153"/>
      <c r="G35" s="152"/>
      <c r="H35" s="151"/>
      <c r="I35" s="151"/>
      <c r="J35" s="151"/>
      <c r="K35" s="151"/>
      <c r="L35" s="151"/>
      <c r="M35" s="151"/>
      <c r="N35" s="143"/>
      <c r="O35" s="143"/>
      <c r="P35" s="143"/>
      <c r="Q35" s="136"/>
      <c r="R35" s="136"/>
      <c r="S35" s="136"/>
    </row>
  </sheetData>
  <mergeCells count="29">
    <mergeCell ref="X7:X8"/>
    <mergeCell ref="Y7:Y8"/>
    <mergeCell ref="Z7:Z8"/>
    <mergeCell ref="AA7:AA8"/>
    <mergeCell ref="T7:T8"/>
    <mergeCell ref="U7:U8"/>
    <mergeCell ref="V7:V8"/>
    <mergeCell ref="W7:W8"/>
    <mergeCell ref="I7:I8"/>
    <mergeCell ref="J7:J8"/>
    <mergeCell ref="M7:M8"/>
    <mergeCell ref="P7:P8"/>
    <mergeCell ref="Q7:Q8"/>
    <mergeCell ref="B3:AA3"/>
    <mergeCell ref="B4:AA4"/>
    <mergeCell ref="B5:AA5"/>
    <mergeCell ref="B6:AA6"/>
    <mergeCell ref="D34:G34"/>
    <mergeCell ref="B33:F33"/>
    <mergeCell ref="N7:N8"/>
    <mergeCell ref="O7:O8"/>
    <mergeCell ref="B30:G30"/>
    <mergeCell ref="B31:G31"/>
    <mergeCell ref="B32:G32"/>
    <mergeCell ref="R7:R8"/>
    <mergeCell ref="S7:S8"/>
    <mergeCell ref="B7:F7"/>
    <mergeCell ref="G7:G8"/>
    <mergeCell ref="H7:H8"/>
  </mergeCells>
  <pageMargins left="7.874015748031496E-2" right="7.874015748031496E-2" top="0.15748031496062992" bottom="0.15748031496062992" header="0.31496062992125984" footer="0.31496062992125984"/>
  <pageSetup paperSize="5" scale="70" orientation="landscape" r:id="rId1"/>
  <headerFooter scaleWithDoc="0" alignWithMargins="0">
    <oddHeader>&amp;R&amp;P de 8</oddHeader>
    <oddFooter>Página &amp;P&amp;RIngresos Enero-Sept 2025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Q27"/>
  <sheetViews>
    <sheetView workbookViewId="0">
      <selection activeCell="L16" sqref="L16"/>
    </sheetView>
  </sheetViews>
  <sheetFormatPr baseColWidth="10" defaultRowHeight="15" x14ac:dyDescent="0.25"/>
  <cols>
    <col min="1" max="1" width="13.140625" customWidth="1"/>
    <col min="2" max="2" width="17.42578125" bestFit="1" customWidth="1"/>
    <col min="3" max="3" width="17.28515625" customWidth="1"/>
    <col min="4" max="4" width="16.140625" customWidth="1"/>
  </cols>
  <sheetData>
    <row r="2" spans="1:17" ht="18.75" customHeight="1" x14ac:dyDescent="0.25">
      <c r="B2" s="190" t="s">
        <v>139</v>
      </c>
      <c r="C2" s="191"/>
      <c r="D2" s="191"/>
      <c r="E2" s="191"/>
      <c r="F2" s="191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</row>
    <row r="3" spans="1:17" ht="15.75" x14ac:dyDescent="0.25">
      <c r="A3" s="1"/>
      <c r="B3" s="192" t="s">
        <v>150</v>
      </c>
      <c r="C3" s="193"/>
      <c r="D3" s="193"/>
      <c r="E3" s="193"/>
      <c r="F3" s="193"/>
      <c r="G3" s="90"/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1:17" ht="15.75" x14ac:dyDescent="0.25">
      <c r="A4" s="1"/>
      <c r="B4" s="192" t="s">
        <v>137</v>
      </c>
      <c r="C4" s="193"/>
      <c r="D4" s="193"/>
      <c r="E4" s="193"/>
      <c r="F4" s="193"/>
      <c r="G4" s="90"/>
    </row>
    <row r="5" spans="1:17" ht="15.75" x14ac:dyDescent="0.25">
      <c r="A5" s="1"/>
      <c r="B5" s="1"/>
      <c r="C5" s="1"/>
      <c r="D5" s="1"/>
      <c r="E5" s="1"/>
      <c r="F5" s="1"/>
    </row>
    <row r="6" spans="1:17" ht="15.75" x14ac:dyDescent="0.25">
      <c r="A6" s="1"/>
      <c r="B6" s="1"/>
      <c r="C6" s="1"/>
      <c r="D6" s="1"/>
      <c r="E6" s="1"/>
      <c r="F6" s="1"/>
    </row>
    <row r="7" spans="1:17" ht="20.25" x14ac:dyDescent="0.3">
      <c r="A7" s="1"/>
      <c r="B7" s="189" t="s">
        <v>145</v>
      </c>
      <c r="C7" s="189"/>
      <c r="D7" s="189"/>
      <c r="E7" s="189"/>
      <c r="F7" s="1"/>
    </row>
    <row r="8" spans="1:17" ht="15.75" x14ac:dyDescent="0.25">
      <c r="A8" s="1"/>
      <c r="B8" s="91"/>
      <c r="C8" s="92" t="s">
        <v>147</v>
      </c>
      <c r="D8" s="93" t="s">
        <v>148</v>
      </c>
      <c r="E8" s="94" t="s">
        <v>138</v>
      </c>
      <c r="F8" s="1"/>
    </row>
    <row r="9" spans="1:17" ht="15.75" x14ac:dyDescent="0.25">
      <c r="A9" s="1"/>
      <c r="B9" s="3" t="s">
        <v>146</v>
      </c>
      <c r="C9" s="86">
        <v>1319047863</v>
      </c>
      <c r="D9" s="86">
        <v>1241390778</v>
      </c>
      <c r="E9" s="86">
        <f>+D9/C9</f>
        <v>0.94112640854185592</v>
      </c>
      <c r="F9" s="1"/>
    </row>
    <row r="10" spans="1:17" ht="15.75" x14ac:dyDescent="0.25">
      <c r="A10" s="1"/>
      <c r="B10" s="1"/>
      <c r="C10" s="86"/>
      <c r="D10" s="86"/>
      <c r="E10" s="86"/>
      <c r="F10" s="1"/>
    </row>
    <row r="11" spans="1:17" ht="15.75" x14ac:dyDescent="0.25">
      <c r="A11" s="1"/>
      <c r="B11" s="3" t="s">
        <v>149</v>
      </c>
      <c r="C11" s="86"/>
      <c r="D11" s="86"/>
      <c r="E11" s="86"/>
      <c r="F11" s="1"/>
    </row>
    <row r="12" spans="1:17" ht="23.25" x14ac:dyDescent="0.25">
      <c r="A12" s="1"/>
      <c r="B12" s="84" t="s">
        <v>152</v>
      </c>
      <c r="C12" s="86">
        <v>43391881</v>
      </c>
      <c r="D12" s="86">
        <f>56897483+100393817</f>
        <v>157291300</v>
      </c>
      <c r="E12" s="86">
        <f>+D12/C12</f>
        <v>3.6249016261820963</v>
      </c>
      <c r="F12" s="1"/>
    </row>
    <row r="13" spans="1:17" ht="15.75" x14ac:dyDescent="0.25">
      <c r="A13" s="1"/>
      <c r="B13" s="2"/>
      <c r="C13" s="86"/>
      <c r="D13" s="86"/>
      <c r="E13" s="86"/>
      <c r="F13" s="1"/>
    </row>
    <row r="14" spans="1:17" ht="16.5" thickBot="1" x14ac:dyDescent="0.3">
      <c r="A14" s="1"/>
      <c r="B14" s="3" t="s">
        <v>151</v>
      </c>
      <c r="C14" s="88">
        <f>SUM(C9:C13)</f>
        <v>1362439744</v>
      </c>
      <c r="D14" s="88">
        <f>SUM(D9:D13)</f>
        <v>1398682078</v>
      </c>
      <c r="E14" s="87">
        <f>+D14/C14</f>
        <v>1.0266010545857946</v>
      </c>
      <c r="F14" s="1"/>
    </row>
    <row r="15" spans="1:17" ht="16.5" thickTop="1" x14ac:dyDescent="0.25">
      <c r="A15" s="1"/>
      <c r="B15" s="1"/>
      <c r="C15" s="1"/>
      <c r="D15" s="1"/>
      <c r="E15" s="85"/>
      <c r="F15" s="1"/>
    </row>
    <row r="16" spans="1:17" ht="15.75" x14ac:dyDescent="0.25">
      <c r="A16" s="1"/>
      <c r="B16" s="1"/>
      <c r="C16" s="1"/>
      <c r="D16" s="1"/>
      <c r="E16" s="1"/>
      <c r="F16" s="1"/>
    </row>
    <row r="17" spans="1:6" ht="15.75" x14ac:dyDescent="0.25">
      <c r="A17" s="1"/>
      <c r="B17" s="1"/>
      <c r="C17" s="1"/>
      <c r="D17" s="1"/>
      <c r="E17" s="1"/>
      <c r="F17" s="1"/>
    </row>
    <row r="18" spans="1:6" ht="20.25" x14ac:dyDescent="0.3">
      <c r="A18" s="1"/>
      <c r="B18" s="189" t="s">
        <v>17</v>
      </c>
      <c r="C18" s="189"/>
      <c r="D18" s="189"/>
      <c r="E18" s="189"/>
      <c r="F18" s="1"/>
    </row>
    <row r="19" spans="1:6" ht="15.75" x14ac:dyDescent="0.25">
      <c r="A19" s="1"/>
      <c r="B19" s="91"/>
      <c r="C19" s="92" t="s">
        <v>147</v>
      </c>
      <c r="D19" s="93" t="s">
        <v>148</v>
      </c>
      <c r="E19" s="94" t="s">
        <v>138</v>
      </c>
      <c r="F19" s="1"/>
    </row>
    <row r="20" spans="1:6" ht="15.75" x14ac:dyDescent="0.25">
      <c r="A20" s="1"/>
      <c r="B20" s="3" t="s">
        <v>17</v>
      </c>
      <c r="C20" s="86">
        <f>+[1]EjeccTransp!D83</f>
        <v>1277901551.76</v>
      </c>
      <c r="D20" s="86">
        <f>+[1]EjeccTransp!Q83</f>
        <v>658661194.49423075</v>
      </c>
      <c r="E20" s="86">
        <f>+D20/C20</f>
        <v>0.51542405092715038</v>
      </c>
      <c r="F20" s="1"/>
    </row>
    <row r="21" spans="1:6" ht="15.75" x14ac:dyDescent="0.25">
      <c r="A21" s="1"/>
      <c r="B21" s="2"/>
      <c r="C21" s="86"/>
      <c r="D21" s="86"/>
      <c r="E21" s="86"/>
      <c r="F21" s="1"/>
    </row>
    <row r="22" spans="1:6" ht="16.5" thickBot="1" x14ac:dyDescent="0.3">
      <c r="A22" s="1"/>
      <c r="B22" s="3" t="s">
        <v>151</v>
      </c>
      <c r="C22" s="88">
        <f>SUM(C20:C21)</f>
        <v>1277901551.76</v>
      </c>
      <c r="D22" s="88">
        <f>SUM(D20:D21)</f>
        <v>658661194.49423075</v>
      </c>
      <c r="E22" s="87">
        <f>+D22/C22</f>
        <v>0.51542405092715038</v>
      </c>
      <c r="F22" s="1"/>
    </row>
    <row r="23" spans="1:6" ht="16.5" thickTop="1" x14ac:dyDescent="0.25">
      <c r="A23" s="1"/>
      <c r="B23" s="1"/>
      <c r="C23" s="1"/>
      <c r="D23" s="1"/>
      <c r="E23" s="85"/>
      <c r="F23" s="1"/>
    </row>
    <row r="24" spans="1:6" ht="15.75" x14ac:dyDescent="0.25">
      <c r="A24" s="1"/>
      <c r="B24" s="1"/>
      <c r="C24" s="1"/>
      <c r="D24" s="1"/>
      <c r="E24" s="1"/>
      <c r="F24" s="1"/>
    </row>
    <row r="25" spans="1:6" ht="15.75" x14ac:dyDescent="0.25">
      <c r="A25" s="1"/>
      <c r="B25" s="1"/>
      <c r="C25" s="1"/>
      <c r="D25" s="1"/>
      <c r="E25" s="1"/>
      <c r="F25" s="1"/>
    </row>
    <row r="26" spans="1:6" ht="15.75" x14ac:dyDescent="0.25">
      <c r="A26" s="1"/>
      <c r="B26" s="187" t="s">
        <v>153</v>
      </c>
      <c r="C26" s="187"/>
      <c r="D26" s="1"/>
      <c r="E26" s="1"/>
      <c r="F26" s="1"/>
    </row>
    <row r="27" spans="1:6" ht="15.75" x14ac:dyDescent="0.25">
      <c r="B27" s="188" t="s">
        <v>23</v>
      </c>
      <c r="C27" s="188"/>
      <c r="D27" s="1"/>
      <c r="E27" s="1"/>
    </row>
  </sheetData>
  <mergeCells count="7">
    <mergeCell ref="B26:C26"/>
    <mergeCell ref="B27:C27"/>
    <mergeCell ref="B7:E7"/>
    <mergeCell ref="B18:E18"/>
    <mergeCell ref="B2:F2"/>
    <mergeCell ref="B3:F3"/>
    <mergeCell ref="B4:F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W318"/>
  <sheetViews>
    <sheetView workbookViewId="0">
      <selection activeCell="M91" sqref="M91"/>
    </sheetView>
  </sheetViews>
  <sheetFormatPr baseColWidth="10" defaultColWidth="11.42578125" defaultRowHeight="15" x14ac:dyDescent="0.25"/>
  <cols>
    <col min="1" max="1" width="73" customWidth="1"/>
    <col min="2" max="2" width="17.5703125" customWidth="1"/>
    <col min="3" max="3" width="16.7109375" customWidth="1"/>
    <col min="19" max="19" width="13.28515625" customWidth="1"/>
    <col min="20" max="26" width="0" hidden="1" customWidth="1"/>
  </cols>
  <sheetData>
    <row r="3" spans="1:22" ht="28.5" customHeight="1" x14ac:dyDescent="0.25">
      <c r="A3" s="197" t="s">
        <v>51</v>
      </c>
      <c r="B3" s="198"/>
      <c r="C3" s="198"/>
      <c r="D3" s="23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22" ht="21" customHeight="1" x14ac:dyDescent="0.25">
      <c r="A4" s="199" t="s">
        <v>52</v>
      </c>
      <c r="B4" s="200"/>
      <c r="C4" s="200"/>
      <c r="D4" s="25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22" ht="15.75" x14ac:dyDescent="0.25">
      <c r="A5" s="201" t="s">
        <v>53</v>
      </c>
      <c r="B5" s="202"/>
      <c r="C5" s="202"/>
      <c r="D5" s="27"/>
      <c r="E5" s="28"/>
      <c r="F5" s="28"/>
      <c r="G5" s="28"/>
      <c r="H5" s="28"/>
      <c r="I5" s="28"/>
      <c r="J5" s="28"/>
      <c r="K5" s="28"/>
      <c r="L5" s="28"/>
      <c r="M5" s="28"/>
      <c r="N5" s="28"/>
    </row>
    <row r="6" spans="1:22" ht="15.75" customHeight="1" x14ac:dyDescent="0.25">
      <c r="A6" s="203" t="s">
        <v>133</v>
      </c>
      <c r="B6" s="204"/>
      <c r="C6" s="204"/>
      <c r="D6" s="29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22" ht="15.75" customHeight="1" x14ac:dyDescent="0.25">
      <c r="A7" s="203" t="s">
        <v>54</v>
      </c>
      <c r="B7" s="204"/>
      <c r="C7" s="204"/>
      <c r="D7" s="31"/>
      <c r="E7" s="30"/>
      <c r="F7" s="30"/>
      <c r="G7" s="30"/>
      <c r="H7" s="30"/>
      <c r="I7" s="30"/>
      <c r="J7" s="30"/>
      <c r="K7" s="30"/>
      <c r="L7" s="30"/>
      <c r="M7" s="30"/>
      <c r="N7" s="30"/>
    </row>
    <row r="9" spans="1:22" ht="15" customHeight="1" x14ac:dyDescent="0.25">
      <c r="A9" s="194" t="s">
        <v>55</v>
      </c>
      <c r="B9" s="195" t="s">
        <v>56</v>
      </c>
      <c r="C9" s="195" t="s">
        <v>57</v>
      </c>
      <c r="D9" s="32"/>
    </row>
    <row r="10" spans="1:22" ht="23.25" customHeight="1" x14ac:dyDescent="0.25">
      <c r="A10" s="194"/>
      <c r="B10" s="196"/>
      <c r="C10" s="196"/>
      <c r="D10" s="32"/>
    </row>
    <row r="11" spans="1:22" x14ac:dyDescent="0.25">
      <c r="A11" s="14" t="s">
        <v>58</v>
      </c>
      <c r="B11" s="15"/>
      <c r="C11" s="15"/>
      <c r="D11" s="32"/>
      <c r="S11" s="97">
        <v>6675672</v>
      </c>
      <c r="V11">
        <v>6675675</v>
      </c>
    </row>
    <row r="12" spans="1:22" x14ac:dyDescent="0.25">
      <c r="A12" s="16" t="s">
        <v>59</v>
      </c>
      <c r="B12" s="17"/>
      <c r="D12" s="32"/>
    </row>
    <row r="13" spans="1:22" x14ac:dyDescent="0.25">
      <c r="A13" s="18" t="s">
        <v>60</v>
      </c>
      <c r="B13" s="19"/>
      <c r="D13" s="32"/>
    </row>
    <row r="14" spans="1:22" x14ac:dyDescent="0.25">
      <c r="A14" s="18" t="s">
        <v>61</v>
      </c>
      <c r="B14" s="19"/>
      <c r="D14" s="32"/>
    </row>
    <row r="15" spans="1:22" x14ac:dyDescent="0.25">
      <c r="A15" s="18" t="s">
        <v>62</v>
      </c>
      <c r="B15" s="19"/>
      <c r="D15" s="32"/>
    </row>
    <row r="16" spans="1:22" x14ac:dyDescent="0.25">
      <c r="A16" s="18" t="s">
        <v>63</v>
      </c>
      <c r="B16" s="19"/>
      <c r="D16" s="32"/>
    </row>
    <row r="17" spans="1:23" x14ac:dyDescent="0.25">
      <c r="A17" s="18" t="s">
        <v>64</v>
      </c>
      <c r="B17" s="19"/>
      <c r="D17" s="32"/>
    </row>
    <row r="18" spans="1:23" x14ac:dyDescent="0.25">
      <c r="A18" s="16" t="s">
        <v>65</v>
      </c>
      <c r="B18" s="17"/>
      <c r="D18" s="32"/>
    </row>
    <row r="19" spans="1:23" x14ac:dyDescent="0.25">
      <c r="A19" s="18" t="s">
        <v>66</v>
      </c>
      <c r="B19" s="19"/>
      <c r="D19" s="32"/>
      <c r="S19" s="96">
        <v>30857878.600000001</v>
      </c>
      <c r="V19">
        <v>28360851.890000001</v>
      </c>
    </row>
    <row r="20" spans="1:23" x14ac:dyDescent="0.25">
      <c r="A20" s="18" t="s">
        <v>67</v>
      </c>
      <c r="B20" s="19"/>
      <c r="D20" s="32"/>
    </row>
    <row r="21" spans="1:23" x14ac:dyDescent="0.25">
      <c r="A21" s="18" t="s">
        <v>68</v>
      </c>
      <c r="B21" s="19"/>
      <c r="D21" s="32"/>
    </row>
    <row r="22" spans="1:23" x14ac:dyDescent="0.25">
      <c r="A22" s="18" t="s">
        <v>69</v>
      </c>
      <c r="B22" s="19"/>
      <c r="D22" s="32"/>
      <c r="S22" s="96">
        <v>88729040.159999996</v>
      </c>
      <c r="V22">
        <v>34110162.689999998</v>
      </c>
    </row>
    <row r="23" spans="1:23" x14ac:dyDescent="0.25">
      <c r="A23" s="18" t="s">
        <v>70</v>
      </c>
      <c r="B23" s="19"/>
      <c r="S23" s="96">
        <v>4287149.38</v>
      </c>
      <c r="V23">
        <v>2574374.0099999998</v>
      </c>
    </row>
    <row r="24" spans="1:23" x14ac:dyDescent="0.25">
      <c r="A24" s="18" t="s">
        <v>71</v>
      </c>
      <c r="B24" s="19"/>
    </row>
    <row r="25" spans="1:23" ht="24.75" customHeight="1" x14ac:dyDescent="0.25">
      <c r="A25" s="20" t="s">
        <v>72</v>
      </c>
      <c r="B25" s="19"/>
    </row>
    <row r="26" spans="1:23" x14ac:dyDescent="0.25">
      <c r="A26" s="18" t="s">
        <v>73</v>
      </c>
      <c r="B26" s="19"/>
      <c r="S26" s="96">
        <v>2816356.51</v>
      </c>
      <c r="V26">
        <v>1589950.65</v>
      </c>
    </row>
    <row r="27" spans="1:23" x14ac:dyDescent="0.25">
      <c r="A27" s="18" t="s">
        <v>74</v>
      </c>
      <c r="B27" s="19"/>
    </row>
    <row r="28" spans="1:23" x14ac:dyDescent="0.25">
      <c r="A28" s="16" t="s">
        <v>75</v>
      </c>
      <c r="B28" s="17"/>
      <c r="U28" s="37"/>
      <c r="V28" s="37"/>
      <c r="W28" s="37"/>
    </row>
    <row r="29" spans="1:23" ht="15.75" x14ac:dyDescent="0.25">
      <c r="A29" s="18" t="s">
        <v>76</v>
      </c>
      <c r="B29" s="19"/>
      <c r="V29" s="13"/>
    </row>
    <row r="30" spans="1:23" ht="15.75" x14ac:dyDescent="0.25">
      <c r="A30" s="18" t="s">
        <v>77</v>
      </c>
      <c r="B30" s="19"/>
      <c r="V30" s="1"/>
    </row>
    <row r="31" spans="1:23" ht="15.75" x14ac:dyDescent="0.25">
      <c r="A31" s="18" t="s">
        <v>78</v>
      </c>
      <c r="B31" s="19"/>
      <c r="V31" s="1"/>
    </row>
    <row r="32" spans="1:23" x14ac:dyDescent="0.25">
      <c r="A32" s="18" t="s">
        <v>79</v>
      </c>
      <c r="B32" s="19"/>
      <c r="V32" s="5"/>
    </row>
    <row r="33" spans="1:22" ht="15.75" x14ac:dyDescent="0.25">
      <c r="A33" s="18" t="s">
        <v>80</v>
      </c>
      <c r="B33" s="19"/>
      <c r="V33" s="13"/>
    </row>
    <row r="34" spans="1:22" ht="15.75" x14ac:dyDescent="0.25">
      <c r="A34" s="18" t="s">
        <v>81</v>
      </c>
      <c r="B34" s="19"/>
      <c r="V34" s="13"/>
    </row>
    <row r="35" spans="1:22" ht="15.75" x14ac:dyDescent="0.25">
      <c r="A35" s="18" t="s">
        <v>82</v>
      </c>
      <c r="B35" s="19"/>
      <c r="V35" s="13"/>
    </row>
    <row r="36" spans="1:22" ht="15.75" x14ac:dyDescent="0.25">
      <c r="A36" s="18" t="s">
        <v>83</v>
      </c>
      <c r="B36" s="19"/>
      <c r="V36" s="1"/>
    </row>
    <row r="37" spans="1:22" ht="15.75" x14ac:dyDescent="0.25">
      <c r="A37" s="18" t="s">
        <v>84</v>
      </c>
      <c r="B37" s="19"/>
      <c r="V37" s="1"/>
    </row>
    <row r="38" spans="1:22" x14ac:dyDescent="0.25">
      <c r="A38" s="16" t="s">
        <v>85</v>
      </c>
      <c r="B38" s="17"/>
    </row>
    <row r="39" spans="1:22" x14ac:dyDescent="0.25">
      <c r="A39" s="18" t="s">
        <v>86</v>
      </c>
      <c r="B39" s="19"/>
    </row>
    <row r="40" spans="1:22" x14ac:dyDescent="0.25">
      <c r="A40" s="18" t="s">
        <v>87</v>
      </c>
      <c r="B40" s="19"/>
    </row>
    <row r="41" spans="1:22" x14ac:dyDescent="0.25">
      <c r="A41" s="18" t="s">
        <v>88</v>
      </c>
      <c r="B41" s="19"/>
    </row>
    <row r="42" spans="1:22" x14ac:dyDescent="0.25">
      <c r="A42" s="18" t="s">
        <v>89</v>
      </c>
      <c r="B42" s="19"/>
    </row>
    <row r="43" spans="1:22" x14ac:dyDescent="0.25">
      <c r="A43" s="18" t="s">
        <v>90</v>
      </c>
      <c r="B43" s="19"/>
    </row>
    <row r="44" spans="1:22" x14ac:dyDescent="0.25">
      <c r="A44" s="18" t="s">
        <v>91</v>
      </c>
      <c r="B44" s="19"/>
    </row>
    <row r="45" spans="1:22" x14ac:dyDescent="0.25">
      <c r="A45" s="18" t="s">
        <v>92</v>
      </c>
      <c r="B45" s="19"/>
    </row>
    <row r="46" spans="1:22" x14ac:dyDescent="0.25">
      <c r="A46" s="18" t="s">
        <v>93</v>
      </c>
      <c r="B46" s="19"/>
    </row>
    <row r="47" spans="1:22" x14ac:dyDescent="0.25">
      <c r="A47" s="16" t="s">
        <v>94</v>
      </c>
      <c r="B47" s="17"/>
    </row>
    <row r="48" spans="1:22" x14ac:dyDescent="0.25">
      <c r="A48" s="18" t="s">
        <v>95</v>
      </c>
      <c r="B48" s="19"/>
    </row>
    <row r="49" spans="1:2" x14ac:dyDescent="0.25">
      <c r="A49" s="18" t="s">
        <v>96</v>
      </c>
      <c r="B49" s="19"/>
    </row>
    <row r="50" spans="1:2" x14ac:dyDescent="0.25">
      <c r="A50" s="18" t="s">
        <v>97</v>
      </c>
      <c r="B50" s="19"/>
    </row>
    <row r="51" spans="1:2" x14ac:dyDescent="0.25">
      <c r="A51" s="18" t="s">
        <v>98</v>
      </c>
      <c r="B51" s="19"/>
    </row>
    <row r="52" spans="1:2" x14ac:dyDescent="0.25">
      <c r="A52" s="18" t="s">
        <v>99</v>
      </c>
      <c r="B52" s="19"/>
    </row>
    <row r="53" spans="1:2" x14ac:dyDescent="0.25">
      <c r="A53" s="18" t="s">
        <v>100</v>
      </c>
      <c r="B53" s="19"/>
    </row>
    <row r="54" spans="1:2" x14ac:dyDescent="0.25">
      <c r="A54" s="16" t="s">
        <v>101</v>
      </c>
      <c r="B54" s="17"/>
    </row>
    <row r="55" spans="1:2" x14ac:dyDescent="0.25">
      <c r="A55" s="18" t="s">
        <v>102</v>
      </c>
      <c r="B55" s="19"/>
    </row>
    <row r="56" spans="1:2" x14ac:dyDescent="0.25">
      <c r="A56" s="18" t="s">
        <v>103</v>
      </c>
      <c r="B56" s="19"/>
    </row>
    <row r="57" spans="1:2" x14ac:dyDescent="0.25">
      <c r="A57" s="18" t="s">
        <v>104</v>
      </c>
      <c r="B57" s="19"/>
    </row>
    <row r="58" spans="1:2" x14ac:dyDescent="0.25">
      <c r="A58" s="18" t="s">
        <v>105</v>
      </c>
      <c r="B58" s="19"/>
    </row>
    <row r="59" spans="1:2" x14ac:dyDescent="0.25">
      <c r="A59" s="18" t="s">
        <v>106</v>
      </c>
      <c r="B59" s="19"/>
    </row>
    <row r="60" spans="1:2" x14ac:dyDescent="0.25">
      <c r="A60" s="18" t="s">
        <v>107</v>
      </c>
      <c r="B60" s="19"/>
    </row>
    <row r="61" spans="1:2" x14ac:dyDescent="0.25">
      <c r="A61" s="18" t="s">
        <v>108</v>
      </c>
      <c r="B61" s="19"/>
    </row>
    <row r="62" spans="1:2" x14ac:dyDescent="0.25">
      <c r="A62" s="18" t="s">
        <v>109</v>
      </c>
      <c r="B62" s="19"/>
    </row>
    <row r="63" spans="1:2" x14ac:dyDescent="0.25">
      <c r="A63" s="18" t="s">
        <v>110</v>
      </c>
      <c r="B63" s="19"/>
    </row>
    <row r="64" spans="1:2" x14ac:dyDescent="0.25">
      <c r="A64" s="16" t="s">
        <v>111</v>
      </c>
      <c r="B64" s="17"/>
    </row>
    <row r="65" spans="1:3" x14ac:dyDescent="0.25">
      <c r="A65" s="18" t="s">
        <v>112</v>
      </c>
      <c r="B65" s="19"/>
    </row>
    <row r="66" spans="1:3" x14ac:dyDescent="0.25">
      <c r="A66" s="18" t="s">
        <v>113</v>
      </c>
      <c r="B66" s="19"/>
    </row>
    <row r="67" spans="1:3" x14ac:dyDescent="0.25">
      <c r="A67" s="18" t="s">
        <v>114</v>
      </c>
      <c r="B67" s="19"/>
    </row>
    <row r="68" spans="1:3" x14ac:dyDescent="0.25">
      <c r="A68" s="18" t="s">
        <v>115</v>
      </c>
      <c r="B68" s="19"/>
    </row>
    <row r="69" spans="1:3" x14ac:dyDescent="0.25">
      <c r="A69" s="16" t="s">
        <v>116</v>
      </c>
      <c r="B69" s="17"/>
    </row>
    <row r="70" spans="1:3" x14ac:dyDescent="0.25">
      <c r="A70" s="18" t="s">
        <v>117</v>
      </c>
      <c r="B70" s="19"/>
    </row>
    <row r="71" spans="1:3" x14ac:dyDescent="0.25">
      <c r="A71" s="18" t="s">
        <v>118</v>
      </c>
      <c r="B71" s="19"/>
    </row>
    <row r="72" spans="1:3" x14ac:dyDescent="0.25">
      <c r="A72" s="16" t="s">
        <v>119</v>
      </c>
      <c r="B72" s="17"/>
    </row>
    <row r="73" spans="1:3" x14ac:dyDescent="0.25">
      <c r="A73" s="18" t="s">
        <v>120</v>
      </c>
      <c r="B73" s="19"/>
    </row>
    <row r="74" spans="1:3" x14ac:dyDescent="0.25">
      <c r="A74" s="18" t="s">
        <v>121</v>
      </c>
      <c r="B74" s="19"/>
    </row>
    <row r="75" spans="1:3" x14ac:dyDescent="0.25">
      <c r="A75" s="18" t="s">
        <v>122</v>
      </c>
      <c r="B75" s="19"/>
    </row>
    <row r="76" spans="1:3" x14ac:dyDescent="0.25">
      <c r="A76" s="14" t="s">
        <v>123</v>
      </c>
      <c r="B76" s="15"/>
      <c r="C76" s="15"/>
    </row>
    <row r="77" spans="1:3" x14ac:dyDescent="0.25">
      <c r="A77" s="16" t="s">
        <v>124</v>
      </c>
      <c r="B77" s="17"/>
    </row>
    <row r="78" spans="1:3" x14ac:dyDescent="0.25">
      <c r="A78" s="18" t="s">
        <v>125</v>
      </c>
      <c r="B78" s="19"/>
    </row>
    <row r="79" spans="1:3" x14ac:dyDescent="0.25">
      <c r="A79" s="18" t="s">
        <v>126</v>
      </c>
      <c r="B79" s="19"/>
    </row>
    <row r="80" spans="1:3" x14ac:dyDescent="0.25">
      <c r="A80" s="16" t="s">
        <v>127</v>
      </c>
      <c r="B80" s="17"/>
    </row>
    <row r="81" spans="1:3" x14ac:dyDescent="0.25">
      <c r="A81" s="18" t="s">
        <v>128</v>
      </c>
      <c r="B81" s="19"/>
    </row>
    <row r="82" spans="1:3" x14ac:dyDescent="0.25">
      <c r="A82" s="18" t="s">
        <v>129</v>
      </c>
      <c r="B82" s="19"/>
    </row>
    <row r="83" spans="1:3" x14ac:dyDescent="0.25">
      <c r="A83" s="16" t="s">
        <v>130</v>
      </c>
      <c r="B83" s="17"/>
    </row>
    <row r="84" spans="1:3" x14ac:dyDescent="0.25">
      <c r="A84" s="18" t="s">
        <v>131</v>
      </c>
      <c r="B84" s="19"/>
    </row>
    <row r="85" spans="1:3" x14ac:dyDescent="0.25">
      <c r="A85" s="21" t="s">
        <v>132</v>
      </c>
      <c r="B85" s="22"/>
      <c r="C85" s="22"/>
    </row>
    <row r="90" spans="1:3" ht="15.75" thickBot="1" x14ac:dyDescent="0.3"/>
    <row r="91" spans="1:3" ht="26.25" customHeight="1" thickBot="1" x14ac:dyDescent="0.3">
      <c r="A91" s="33" t="s">
        <v>134</v>
      </c>
    </row>
    <row r="92" spans="1:3" ht="33.75" customHeight="1" thickBot="1" x14ac:dyDescent="0.3">
      <c r="A92" s="34" t="s">
        <v>135</v>
      </c>
    </row>
    <row r="93" spans="1:3" ht="75.75" thickBot="1" x14ac:dyDescent="0.3">
      <c r="A93" s="35" t="s">
        <v>136</v>
      </c>
    </row>
    <row r="307" spans="21:21" x14ac:dyDescent="0.25">
      <c r="U307" s="36">
        <f>+'[2]RES. MENS. DE GASTO'!K310</f>
        <v>2667351.2200000002</v>
      </c>
    </row>
    <row r="308" spans="21:21" x14ac:dyDescent="0.25">
      <c r="U308" s="36">
        <f>+'[2]RES. MENS. DE GASTO'!K311</f>
        <v>2845802.57</v>
      </c>
    </row>
    <row r="317" spans="21:21" x14ac:dyDescent="0.25">
      <c r="U317" s="98">
        <f>+'[2]RES. MENS. DE GASTO'!K319</f>
        <v>76513700.82809028</v>
      </c>
    </row>
    <row r="318" spans="21:21" x14ac:dyDescent="0.25">
      <c r="U318" s="98">
        <f>+'[2]RES. MENS. DE GASTO'!K320</f>
        <v>4000000</v>
      </c>
    </row>
  </sheetData>
  <mergeCells count="8">
    <mergeCell ref="A9:A10"/>
    <mergeCell ref="B9:B10"/>
    <mergeCell ref="C9:C10"/>
    <mergeCell ref="A3:C3"/>
    <mergeCell ref="A4:C4"/>
    <mergeCell ref="A5:C5"/>
    <mergeCell ref="A6:C6"/>
    <mergeCell ref="A7:C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Ingresos</vt:lpstr>
      <vt:lpstr>Presentacion</vt:lpstr>
      <vt:lpstr>Hoja1</vt:lpstr>
      <vt:lpstr>PresupuestoTransparencia</vt:lpstr>
      <vt:lpstr>Ingresos!Área_de_impresión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C. Gonzalez Constanza</dc:creator>
  <cp:lastModifiedBy>Nelson Augusto Perez Ubiera</cp:lastModifiedBy>
  <cp:lastPrinted>2025-10-29T13:26:14Z</cp:lastPrinted>
  <dcterms:created xsi:type="dcterms:W3CDTF">2022-05-13T14:36:27Z</dcterms:created>
  <dcterms:modified xsi:type="dcterms:W3CDTF">2025-10-29T14:02:37Z</dcterms:modified>
</cp:coreProperties>
</file>